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1"/>
  </bookViews>
  <sheets>
    <sheet name="2021" sheetId="1" r:id="rId1"/>
    <sheet name="2022-2023" sheetId="2" r:id="rId2"/>
  </sheets>
  <definedNames>
    <definedName name="_xlnm.Print_Area" localSheetId="0">'2021'!$A$1:$D$50</definedName>
    <definedName name="_xlnm.Print_Area" localSheetId="1">'2022-2023'!$A$1:$F$48</definedName>
  </definedNames>
  <calcPr fullCalcOnLoad="1"/>
</workbook>
</file>

<file path=xl/sharedStrings.xml><?xml version="1.0" encoding="utf-8"?>
<sst xmlns="http://schemas.openxmlformats.org/spreadsheetml/2006/main" count="1152" uniqueCount="86">
  <si>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</si>
  <si>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</si>
  <si>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от    23.03.2007          №   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</si>
  <si>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</si>
  <si>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</si>
  <si>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</si>
  <si>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</si>
  <si>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</si>
  <si>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</si>
  <si>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</si>
  <si>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</si>
  <si>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</si>
  <si>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</si>
  <si>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>182 1 06 00000 00 0000 000</t>
  </si>
  <si>
    <t>НАЛОГИ НА ИМУЩЕСТВО</t>
  </si>
  <si>
    <t xml:space="preserve">182 1 06 01000 00 0000 110 </t>
  </si>
  <si>
    <t>Налог на имущество  физических лиц</t>
  </si>
  <si>
    <t xml:space="preserve">182 1 06 06000 00 0000 110 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</si>
  <si>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</si>
  <si>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</si>
  <si>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</si>
  <si>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</si>
  <si>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</si>
  <si>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</si>
  <si>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</si>
  <si>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</si>
  <si>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</si>
  <si>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</si>
  <si>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</si>
  <si>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Дотации бюджетам поселений на выравнивание бюджетной обеспеченности</t>
  </si>
  <si>
    <t>020 2 02 00000 00 0000 000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</si>
  <si>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</si>
  <si>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</si>
  <si>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</si>
  <si>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</si>
  <si>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</si>
  <si>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182 10 10 2021 01 0000 110</t>
  </si>
  <si>
    <t>Налог на доходы  физических лиц, облагаемых по ставке, установленной пунктом 1 ст.224 НК РФ, за исключением доходов, полученных физическими лицами, зарегистрированными в качестве индивидуальных предпринимателей</t>
  </si>
  <si>
    <t>182 1060 1030 10 0000 110</t>
  </si>
  <si>
    <t>Налог на миущество физических лиц, взымаемый по ставке, прменяемой к объекту налогообложения, расположенному в грницах поселдения</t>
  </si>
  <si>
    <t>000 111 09000000000 120</t>
  </si>
  <si>
    <t>Прочие доходы от использования имущества</t>
  </si>
  <si>
    <t>Земельный налог взымаемый по ставкам, установленным в соответствии с подпункто1 п.1 ст. 394 НК РФ и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</si>
  <si>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собственности поселений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</si>
  <si>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</si>
  <si>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</si>
  <si>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Прочие межбюджетные трансферты</t>
  </si>
  <si>
    <t>Акцизы по подакцизным товарам (продукции), производимым на территории Российской Федерации</t>
  </si>
  <si>
    <t xml:space="preserve">182 1060 6033 10 0000 110 </t>
  </si>
  <si>
    <t>650 1 13 01995 10 0000 130</t>
  </si>
  <si>
    <t>650 111 09045 10 0000 120</t>
  </si>
  <si>
    <t>650 1 13 00000 00 0000 000</t>
  </si>
  <si>
    <t>650 1 11 00000 00 0000 000</t>
  </si>
  <si>
    <t>650 2 02 00000 00 0000 000</t>
  </si>
  <si>
    <t>Сумма 2020 год</t>
  </si>
  <si>
    <t>100 1 03 02000 01 0000 110</t>
  </si>
  <si>
    <t>Сумма 2021 год</t>
  </si>
  <si>
    <t>Субвенция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</si>
  <si>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</si>
  <si>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</si>
  <si>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650 2 02 02000 00 0000 150</t>
  </si>
  <si>
    <t>650 2 02 30000 00 0000 150</t>
  </si>
  <si>
    <t>650 2 02 35930 10 0000 150</t>
  </si>
  <si>
    <t>650 2 02 30024 10 0000 150</t>
  </si>
  <si>
    <t>650 2 02 35118 10 0000 150</t>
  </si>
  <si>
    <t>650 2 02 40000 00 0000 150</t>
  </si>
  <si>
    <t>650 2 02 49999 10 0000150</t>
  </si>
  <si>
    <t>650 2 02 40014 10 0000 150</t>
  </si>
  <si>
    <t>650 2 02 40012 10 0000 150</t>
  </si>
  <si>
    <t>020 2 07 00000 00 0000 150</t>
  </si>
  <si>
    <t>650 2 02 15000 00 0000 150</t>
  </si>
  <si>
    <t>182 1060 6043 10 0000 110</t>
  </si>
  <si>
    <t>Земельный налог с физических лиц, обдадающих земельным участком, расположенным в границах сельских поселений</t>
  </si>
  <si>
    <t>Транспортный налог</t>
  </si>
  <si>
    <t>182 1 06 0400 10 0000 110</t>
  </si>
  <si>
    <t>650 1 08 04020 01 0000 110</t>
  </si>
  <si>
    <t>Государственная пошлина,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</si>
  <si>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 2021 -2022 годы</t>
  </si>
  <si>
    <t>Сумма 2022 год</t>
  </si>
  <si>
    <t xml:space="preserve"> бюджета сельского поселения Кедровый</t>
  </si>
  <si>
    <t xml:space="preserve"> бюджета сельского поселения Кедровый </t>
  </si>
  <si>
    <t>Справочно  к  проекту решения Совета депутатов сельского поселения Кедровый       от  00.00.00  № 00</t>
  </si>
  <si>
    <t>100 1 05 03000 01 0000 110</t>
  </si>
  <si>
    <t xml:space="preserve">Единый сельскохозяйственный налог </t>
  </si>
  <si>
    <t>на 2021 год</t>
  </si>
  <si>
    <t>Справочно  к проекту решения Совета депутатов сельского поселения Кедровый     от  00.12.20  № 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</si>
</sst>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\-#,##0.00&quot;р&amp;&quot;"/>
    <numFmt numFmtId="173" formatCode="_-* #,##0&quot;р.&quot;_-;\-* #,##0&quot;р.&quot;_-;_-* &quot;-&quot;&quot;р.&quot;_,;_-@_-"/>
    <numFmt numFmtId="174" formatCode="_-* #,###\ .00_р_._-;\-* #,##0.00_р_._-;_-* &quot;-&quot;??_р_._-;_-@_-"/>
    <numFmt numFmtId="175" formatCode="#,##0.0"/>
    <numFmt numFmtId="176" formatCode="0.0"/>
    <numFmt numFmtId="177" formatCode="0.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i/>
      <sz val="8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ames New Roman"/>
      <family val="1"/>
    </font>
    <font>
      <b/>
      <sz val="9"/>
      <color indexed="63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10"/>
      <name val="Times New Roman"/>
      <family val="1"/>
    </font>
    <font>
      <b/>
      <sz val="10"/>
      <color indexed="8"/>
      <name val="Ta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p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yr Roman††††††††††††††††"/>
      <family val="2"/>
    </font>
    <font>
      <b/>
      <sz val="11"/>
      <color indexed="9"/>
      <name val="Calibri"/>
      <family val="2"/>
    </font>
    <font>
      <b/>
      <sz val="16.4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sz val="9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p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yr Roman††††††††††††††††"/>
      <family val="2"/>
    </font>
    <font>
      <b/>
      <sz val="11"/>
      <color theme="0"/>
      <name val="Calibri"/>
      <family val="2"/>
    </font>
    <font>
      <b/>
      <sz val="16.4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" fillId="0" borderId="20" xfId="0" applyFont="1" applyBorder="1" applyAlignment="1">
      <alignment/>
    </xf>
    <xf numFmtId="0" fontId="8" fillId="0" borderId="21" xfId="0" applyFont="1" applyFill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6" xfId="0" applyFont="1" applyBorder="1" applyAlignment="1">
      <alignment/>
    </xf>
    <xf numFmtId="0" fontId="11" fillId="0" borderId="15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8" fillId="0" borderId="23" xfId="0" applyFont="1" applyFill="1" applyBorder="1" applyAlignment="1">
      <alignment wrapText="1"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21" xfId="0" applyFont="1" applyFill="1" applyBorder="1" applyAlignment="1">
      <alignment vertical="top" wrapText="1"/>
    </xf>
    <xf numFmtId="175" fontId="7" fillId="0" borderId="14" xfId="0" applyNumberFormat="1" applyFont="1" applyFill="1" applyBorder="1" applyAlignment="1">
      <alignment horizontal="center"/>
    </xf>
    <xf numFmtId="175" fontId="14" fillId="0" borderId="20" xfId="0" applyNumberFormat="1" applyFont="1" applyFill="1" applyBorder="1" applyAlignment="1">
      <alignment horizontal="center"/>
    </xf>
    <xf numFmtId="176" fontId="15" fillId="0" borderId="2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4" xfId="0" applyFont="1" applyFill="1" applyBorder="1" applyAlignment="1">
      <alignment wrapText="1"/>
    </xf>
    <xf numFmtId="1" fontId="13" fillId="33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176" fontId="13" fillId="33" borderId="16" xfId="0" applyNumberFormat="1" applyFont="1" applyFill="1" applyBorder="1" applyAlignment="1">
      <alignment horizontal="center"/>
    </xf>
    <xf numFmtId="176" fontId="13" fillId="0" borderId="16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175" fontId="14" fillId="0" borderId="16" xfId="0" applyNumberFormat="1" applyFont="1" applyFill="1" applyBorder="1" applyAlignment="1">
      <alignment horizontal="center"/>
    </xf>
    <xf numFmtId="175" fontId="14" fillId="0" borderId="14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75" fontId="21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0" fontId="9" fillId="0" borderId="15" xfId="0" applyFont="1" applyFill="1" applyBorder="1" applyAlignment="1">
      <alignment wrapText="1"/>
    </xf>
    <xf numFmtId="176" fontId="20" fillId="0" borderId="16" xfId="0" applyNumberFormat="1" applyFont="1" applyFill="1" applyBorder="1" applyAlignment="1">
      <alignment horizontal="center" wrapText="1"/>
    </xf>
    <xf numFmtId="176" fontId="14" fillId="0" borderId="26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/>
    </xf>
    <xf numFmtId="176" fontId="14" fillId="0" borderId="31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 wrapText="1"/>
    </xf>
    <xf numFmtId="175" fontId="21" fillId="0" borderId="28" xfId="0" applyNumberFormat="1" applyFont="1" applyFill="1" applyBorder="1" applyAlignment="1">
      <alignment horizontal="center"/>
    </xf>
    <xf numFmtId="176" fontId="20" fillId="0" borderId="12" xfId="0" applyNumberFormat="1" applyFont="1" applyFill="1" applyBorder="1" applyAlignment="1">
      <alignment horizontal="center" wrapText="1"/>
    </xf>
    <xf numFmtId="176" fontId="20" fillId="0" borderId="28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16" fillId="34" borderId="16" xfId="0" applyNumberFormat="1" applyFont="1" applyFill="1" applyBorder="1" applyAlignment="1">
      <alignment horizontal="center"/>
    </xf>
    <xf numFmtId="176" fontId="19" fillId="34" borderId="20" xfId="0" applyNumberFormat="1" applyFont="1" applyFill="1" applyBorder="1" applyAlignment="1">
      <alignment horizontal="center"/>
    </xf>
    <xf numFmtId="176" fontId="19" fillId="34" borderId="16" xfId="0" applyNumberFormat="1" applyFont="1" applyFill="1" applyBorder="1" applyAlignment="1">
      <alignment horizontal="center"/>
    </xf>
    <xf numFmtId="176" fontId="13" fillId="34" borderId="1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 wrapText="1"/>
    </xf>
    <xf numFmtId="175" fontId="7" fillId="0" borderId="13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75" fontId="14" fillId="0" borderId="3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4" fontId="14" fillId="34" borderId="32" xfId="0" applyNumberFormat="1" applyFont="1" applyFill="1" applyBorder="1" applyAlignment="1">
      <alignment horizontal="center"/>
    </xf>
    <xf numFmtId="4" fontId="14" fillId="0" borderId="3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10" fillId="0" borderId="2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4" fontId="3" fillId="0" borderId="39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175" fontId="2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76" fontId="39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4" fontId="38" fillId="35" borderId="39" xfId="0" applyNumberFormat="1" applyFont="1" applyFill="1" applyBorder="1" applyAlignment="1">
      <alignment horizontal="center"/>
    </xf>
    <xf numFmtId="175" fontId="7" fillId="35" borderId="14" xfId="0" applyNumberFormat="1" applyFont="1" applyFill="1" applyBorder="1" applyAlignment="1">
      <alignment horizontal="center"/>
    </xf>
    <xf numFmtId="4" fontId="14" fillId="35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T4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0.625" style="1" customWidth="1"/>
    <col min="2" max="2" width="54.25390625" style="2" customWidth="1"/>
    <col min="3" max="3" width="16.375" style="2" customWidth="1"/>
    <col min="4" max="4" width="18.875" style="5" customWidth="1"/>
    <col min="5" max="16384" width="9.125" style="1" customWidth="1"/>
  </cols>
  <sheetData>
    <row r="1" ht="12.75" customHeight="1">
      <c r="D1" s="145" t="s">
        <v>85</v>
      </c>
    </row>
    <row r="2" spans="1:254" ht="12.75">
      <c r="A2" s="4" t="s">
        <v>0</v>
      </c>
      <c r="B2" s="4" t="s">
        <v>1</v>
      </c>
      <c r="C2" s="4"/>
      <c r="D2" s="145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0</v>
      </c>
      <c r="CE2" s="4" t="s">
        <v>0</v>
      </c>
      <c r="CF2" s="4" t="s">
        <v>0</v>
      </c>
      <c r="CG2" s="4" t="s">
        <v>0</v>
      </c>
      <c r="CH2" s="4" t="s">
        <v>0</v>
      </c>
      <c r="CI2" s="4" t="s">
        <v>0</v>
      </c>
      <c r="CJ2" s="4" t="s">
        <v>0</v>
      </c>
      <c r="CK2" s="4" t="s">
        <v>0</v>
      </c>
      <c r="CL2" s="4" t="s">
        <v>0</v>
      </c>
      <c r="CM2" s="4" t="s">
        <v>0</v>
      </c>
      <c r="CN2" s="4" t="s">
        <v>0</v>
      </c>
      <c r="CO2" s="4" t="s">
        <v>0</v>
      </c>
      <c r="CP2" s="4" t="s">
        <v>0</v>
      </c>
      <c r="CQ2" s="4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4" t="s">
        <v>0</v>
      </c>
      <c r="CW2" s="4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  <c r="DD2" s="4" t="s">
        <v>0</v>
      </c>
      <c r="DE2" s="4" t="s">
        <v>0</v>
      </c>
      <c r="DF2" s="4" t="s">
        <v>0</v>
      </c>
      <c r="DG2" s="4" t="s">
        <v>0</v>
      </c>
      <c r="DH2" s="4" t="s">
        <v>0</v>
      </c>
      <c r="DI2" s="4" t="s">
        <v>0</v>
      </c>
      <c r="DJ2" s="4" t="s">
        <v>0</v>
      </c>
      <c r="DK2" s="4" t="s">
        <v>0</v>
      </c>
      <c r="DL2" s="4" t="s">
        <v>0</v>
      </c>
      <c r="DM2" s="4" t="s">
        <v>0</v>
      </c>
      <c r="DN2" s="4" t="s">
        <v>0</v>
      </c>
      <c r="DO2" s="4" t="s">
        <v>0</v>
      </c>
      <c r="DP2" s="4" t="s">
        <v>0</v>
      </c>
      <c r="DQ2" s="4" t="s">
        <v>0</v>
      </c>
      <c r="DR2" s="4" t="s">
        <v>0</v>
      </c>
      <c r="DS2" s="4" t="s">
        <v>0</v>
      </c>
      <c r="DT2" s="4" t="s">
        <v>0</v>
      </c>
      <c r="DU2" s="4" t="s">
        <v>0</v>
      </c>
      <c r="DV2" s="4" t="s">
        <v>0</v>
      </c>
      <c r="DW2" s="4" t="s">
        <v>0</v>
      </c>
      <c r="DX2" s="4" t="s">
        <v>0</v>
      </c>
      <c r="DY2" s="4" t="s">
        <v>0</v>
      </c>
      <c r="DZ2" s="4" t="s">
        <v>0</v>
      </c>
      <c r="EA2" s="4" t="s">
        <v>0</v>
      </c>
      <c r="EB2" s="4" t="s">
        <v>0</v>
      </c>
      <c r="EC2" s="4" t="s">
        <v>0</v>
      </c>
      <c r="ED2" s="4" t="s">
        <v>0</v>
      </c>
      <c r="EE2" s="4" t="s">
        <v>0</v>
      </c>
      <c r="EF2" s="4" t="s">
        <v>0</v>
      </c>
      <c r="EG2" s="4" t="s">
        <v>0</v>
      </c>
      <c r="EH2" s="4" t="s">
        <v>0</v>
      </c>
      <c r="EI2" s="4" t="s">
        <v>0</v>
      </c>
      <c r="EJ2" s="4" t="s">
        <v>0</v>
      </c>
      <c r="EK2" s="4" t="s">
        <v>0</v>
      </c>
      <c r="EL2" s="4" t="s">
        <v>0</v>
      </c>
      <c r="EM2" s="4" t="s">
        <v>0</v>
      </c>
      <c r="EN2" s="4" t="s">
        <v>0</v>
      </c>
      <c r="EO2" s="4" t="s">
        <v>0</v>
      </c>
      <c r="EP2" s="4" t="s">
        <v>0</v>
      </c>
      <c r="EQ2" s="4" t="s">
        <v>0</v>
      </c>
      <c r="ER2" s="4" t="s">
        <v>0</v>
      </c>
      <c r="ES2" s="4" t="s">
        <v>0</v>
      </c>
      <c r="ET2" s="4" t="s">
        <v>0</v>
      </c>
      <c r="EU2" s="4" t="s">
        <v>0</v>
      </c>
      <c r="EV2" s="4" t="s">
        <v>0</v>
      </c>
      <c r="EW2" s="4" t="s">
        <v>0</v>
      </c>
      <c r="EX2" s="4" t="s">
        <v>0</v>
      </c>
      <c r="EY2" s="4" t="s">
        <v>0</v>
      </c>
      <c r="EZ2" s="4" t="s">
        <v>0</v>
      </c>
      <c r="FA2" s="4" t="s">
        <v>0</v>
      </c>
      <c r="FB2" s="4" t="s">
        <v>0</v>
      </c>
      <c r="FC2" s="4" t="s">
        <v>0</v>
      </c>
      <c r="FD2" s="4" t="s">
        <v>0</v>
      </c>
      <c r="FE2" s="4" t="s">
        <v>0</v>
      </c>
      <c r="FF2" s="4" t="s">
        <v>0</v>
      </c>
      <c r="FG2" s="4" t="s">
        <v>0</v>
      </c>
      <c r="FH2" s="4" t="s">
        <v>0</v>
      </c>
      <c r="FI2" s="4" t="s">
        <v>0</v>
      </c>
      <c r="FJ2" s="4" t="s">
        <v>0</v>
      </c>
      <c r="FK2" s="4" t="s">
        <v>0</v>
      </c>
      <c r="FL2" s="4" t="s">
        <v>0</v>
      </c>
      <c r="FM2" s="4" t="s">
        <v>0</v>
      </c>
      <c r="FN2" s="4" t="s">
        <v>0</v>
      </c>
      <c r="FO2" s="4" t="s">
        <v>0</v>
      </c>
      <c r="FP2" s="4" t="s">
        <v>0</v>
      </c>
      <c r="FQ2" s="4" t="s">
        <v>0</v>
      </c>
      <c r="FR2" s="4" t="s">
        <v>0</v>
      </c>
      <c r="FS2" s="4" t="s">
        <v>0</v>
      </c>
      <c r="FT2" s="4" t="s">
        <v>0</v>
      </c>
      <c r="FU2" s="4" t="s">
        <v>0</v>
      </c>
      <c r="FV2" s="4" t="s">
        <v>0</v>
      </c>
      <c r="FW2" s="4" t="s">
        <v>0</v>
      </c>
      <c r="FX2" s="4" t="s">
        <v>0</v>
      </c>
      <c r="FY2" s="4" t="s">
        <v>0</v>
      </c>
      <c r="FZ2" s="4" t="s">
        <v>0</v>
      </c>
      <c r="GA2" s="4" t="s">
        <v>0</v>
      </c>
      <c r="GB2" s="4" t="s">
        <v>0</v>
      </c>
      <c r="GC2" s="4" t="s">
        <v>0</v>
      </c>
      <c r="GD2" s="4" t="s">
        <v>0</v>
      </c>
      <c r="GE2" s="4" t="s">
        <v>0</v>
      </c>
      <c r="GF2" s="4" t="s">
        <v>0</v>
      </c>
      <c r="GG2" s="4" t="s">
        <v>0</v>
      </c>
      <c r="GH2" s="4" t="s">
        <v>0</v>
      </c>
      <c r="GI2" s="4" t="s">
        <v>0</v>
      </c>
      <c r="GJ2" s="4" t="s">
        <v>0</v>
      </c>
      <c r="GK2" s="4" t="s">
        <v>0</v>
      </c>
      <c r="GL2" s="4" t="s">
        <v>0</v>
      </c>
      <c r="GM2" s="4" t="s">
        <v>0</v>
      </c>
      <c r="GN2" s="4" t="s">
        <v>0</v>
      </c>
      <c r="GO2" s="4" t="s">
        <v>0</v>
      </c>
      <c r="GP2" s="4" t="s">
        <v>0</v>
      </c>
      <c r="GQ2" s="4" t="s">
        <v>0</v>
      </c>
      <c r="GR2" s="4" t="s">
        <v>0</v>
      </c>
      <c r="GS2" s="4" t="s">
        <v>0</v>
      </c>
      <c r="GT2" s="4" t="s">
        <v>0</v>
      </c>
      <c r="GU2" s="4" t="s">
        <v>0</v>
      </c>
      <c r="GV2" s="4" t="s">
        <v>0</v>
      </c>
      <c r="GW2" s="4" t="s">
        <v>0</v>
      </c>
      <c r="GX2" s="4" t="s">
        <v>0</v>
      </c>
      <c r="GY2" s="4" t="s">
        <v>0</v>
      </c>
      <c r="GZ2" s="4" t="s">
        <v>0</v>
      </c>
      <c r="HA2" s="4" t="s">
        <v>0</v>
      </c>
      <c r="HB2" s="4" t="s">
        <v>0</v>
      </c>
      <c r="HC2" s="4" t="s">
        <v>0</v>
      </c>
      <c r="HD2" s="4" t="s">
        <v>0</v>
      </c>
      <c r="HE2" s="4" t="s">
        <v>0</v>
      </c>
      <c r="HF2" s="4" t="s">
        <v>0</v>
      </c>
      <c r="HG2" s="4" t="s">
        <v>0</v>
      </c>
      <c r="HH2" s="4" t="s">
        <v>0</v>
      </c>
      <c r="HI2" s="4" t="s">
        <v>0</v>
      </c>
      <c r="HJ2" s="4" t="s">
        <v>0</v>
      </c>
      <c r="HK2" s="4" t="s">
        <v>0</v>
      </c>
      <c r="HL2" s="4" t="s">
        <v>0</v>
      </c>
      <c r="HM2" s="4" t="s">
        <v>0</v>
      </c>
      <c r="HN2" s="4" t="s">
        <v>0</v>
      </c>
      <c r="HO2" s="4" t="s">
        <v>0</v>
      </c>
      <c r="HP2" s="4" t="s">
        <v>0</v>
      </c>
      <c r="HQ2" s="4" t="s">
        <v>0</v>
      </c>
      <c r="HR2" s="4" t="s">
        <v>0</v>
      </c>
      <c r="HS2" s="4" t="s">
        <v>0</v>
      </c>
      <c r="HT2" s="4" t="s">
        <v>0</v>
      </c>
      <c r="HU2" s="4" t="s">
        <v>0</v>
      </c>
      <c r="HV2" s="4" t="s">
        <v>0</v>
      </c>
      <c r="HW2" s="4" t="s">
        <v>0</v>
      </c>
      <c r="HX2" s="4" t="s">
        <v>0</v>
      </c>
      <c r="HY2" s="4" t="s">
        <v>0</v>
      </c>
      <c r="HZ2" s="4" t="s">
        <v>0</v>
      </c>
      <c r="IA2" s="4" t="s">
        <v>0</v>
      </c>
      <c r="IB2" s="4" t="s">
        <v>0</v>
      </c>
      <c r="IC2" s="4" t="s">
        <v>0</v>
      </c>
      <c r="ID2" s="4" t="s">
        <v>0</v>
      </c>
      <c r="IE2" s="4" t="s">
        <v>0</v>
      </c>
      <c r="IF2" s="4" t="s">
        <v>0</v>
      </c>
      <c r="IG2" s="4" t="s">
        <v>0</v>
      </c>
      <c r="IH2" s="4" t="s">
        <v>0</v>
      </c>
      <c r="II2" s="4" t="s">
        <v>0</v>
      </c>
      <c r="IJ2" s="4" t="s">
        <v>0</v>
      </c>
      <c r="IK2" s="4" t="s">
        <v>0</v>
      </c>
      <c r="IL2" s="4" t="s">
        <v>0</v>
      </c>
      <c r="IM2" s="4" t="s">
        <v>0</v>
      </c>
      <c r="IN2" s="4" t="s">
        <v>0</v>
      </c>
      <c r="IO2" s="4" t="s">
        <v>0</v>
      </c>
      <c r="IP2" s="4" t="s">
        <v>0</v>
      </c>
      <c r="IQ2" s="4" t="s">
        <v>0</v>
      </c>
      <c r="IR2" s="4" t="s">
        <v>0</v>
      </c>
      <c r="IS2" s="4" t="s">
        <v>0</v>
      </c>
      <c r="IT2" s="4" t="s">
        <v>0</v>
      </c>
    </row>
    <row r="3" spans="1:254" ht="30.75" customHeight="1">
      <c r="A3" s="4"/>
      <c r="D3" s="145"/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2</v>
      </c>
      <c r="AK3" s="4" t="s">
        <v>2</v>
      </c>
      <c r="AL3" s="4" t="s">
        <v>2</v>
      </c>
      <c r="AM3" s="4" t="s">
        <v>2</v>
      </c>
      <c r="AN3" s="4" t="s">
        <v>2</v>
      </c>
      <c r="AO3" s="4" t="s">
        <v>2</v>
      </c>
      <c r="AP3" s="4" t="s">
        <v>2</v>
      </c>
      <c r="AQ3" s="4" t="s">
        <v>2</v>
      </c>
      <c r="AR3" s="4" t="s">
        <v>2</v>
      </c>
      <c r="AS3" s="4" t="s">
        <v>2</v>
      </c>
      <c r="AT3" s="4" t="s">
        <v>2</v>
      </c>
      <c r="AU3" s="4" t="s">
        <v>2</v>
      </c>
      <c r="AV3" s="4" t="s">
        <v>2</v>
      </c>
      <c r="AW3" s="4" t="s">
        <v>2</v>
      </c>
      <c r="AX3" s="4" t="s">
        <v>2</v>
      </c>
      <c r="AY3" s="4" t="s">
        <v>2</v>
      </c>
      <c r="AZ3" s="4" t="s">
        <v>2</v>
      </c>
      <c r="BA3" s="4" t="s">
        <v>2</v>
      </c>
      <c r="BB3" s="4" t="s">
        <v>2</v>
      </c>
      <c r="BC3" s="4" t="s">
        <v>2</v>
      </c>
      <c r="BD3" s="4" t="s">
        <v>2</v>
      </c>
      <c r="BE3" s="4" t="s">
        <v>2</v>
      </c>
      <c r="BF3" s="4" t="s">
        <v>2</v>
      </c>
      <c r="BG3" s="4" t="s">
        <v>2</v>
      </c>
      <c r="BH3" s="4" t="s">
        <v>2</v>
      </c>
      <c r="BI3" s="4" t="s">
        <v>2</v>
      </c>
      <c r="BJ3" s="4" t="s">
        <v>2</v>
      </c>
      <c r="BK3" s="4" t="s">
        <v>2</v>
      </c>
      <c r="BL3" s="4" t="s">
        <v>2</v>
      </c>
      <c r="BM3" s="4" t="s">
        <v>2</v>
      </c>
      <c r="BN3" s="4" t="s">
        <v>2</v>
      </c>
      <c r="BO3" s="4" t="s">
        <v>2</v>
      </c>
      <c r="BP3" s="4" t="s">
        <v>2</v>
      </c>
      <c r="BQ3" s="4" t="s">
        <v>2</v>
      </c>
      <c r="BR3" s="4" t="s">
        <v>2</v>
      </c>
      <c r="BS3" s="4" t="s">
        <v>2</v>
      </c>
      <c r="BT3" s="4" t="s">
        <v>2</v>
      </c>
      <c r="BU3" s="4" t="s">
        <v>2</v>
      </c>
      <c r="BV3" s="4" t="s">
        <v>2</v>
      </c>
      <c r="BW3" s="4" t="s">
        <v>2</v>
      </c>
      <c r="BX3" s="4" t="s">
        <v>2</v>
      </c>
      <c r="BY3" s="4" t="s">
        <v>2</v>
      </c>
      <c r="BZ3" s="4" t="s">
        <v>2</v>
      </c>
      <c r="CA3" s="4" t="s">
        <v>2</v>
      </c>
      <c r="CB3" s="4" t="s">
        <v>2</v>
      </c>
      <c r="CC3" s="4" t="s">
        <v>2</v>
      </c>
      <c r="CD3" s="4" t="s">
        <v>2</v>
      </c>
      <c r="CE3" s="4" t="s">
        <v>2</v>
      </c>
      <c r="CF3" s="4" t="s">
        <v>2</v>
      </c>
      <c r="CG3" s="4" t="s">
        <v>2</v>
      </c>
      <c r="CH3" s="4" t="s">
        <v>2</v>
      </c>
      <c r="CI3" s="4" t="s">
        <v>2</v>
      </c>
      <c r="CJ3" s="4" t="s">
        <v>2</v>
      </c>
      <c r="CK3" s="4" t="s">
        <v>2</v>
      </c>
      <c r="CL3" s="4" t="s">
        <v>2</v>
      </c>
      <c r="CM3" s="4" t="s">
        <v>2</v>
      </c>
      <c r="CN3" s="4" t="s">
        <v>2</v>
      </c>
      <c r="CO3" s="4" t="s">
        <v>2</v>
      </c>
      <c r="CP3" s="4" t="s">
        <v>2</v>
      </c>
      <c r="CQ3" s="4" t="s">
        <v>2</v>
      </c>
      <c r="CR3" s="4" t="s">
        <v>2</v>
      </c>
      <c r="CS3" s="4" t="s">
        <v>2</v>
      </c>
      <c r="CT3" s="4" t="s">
        <v>2</v>
      </c>
      <c r="CU3" s="4" t="s">
        <v>2</v>
      </c>
      <c r="CV3" s="4" t="s">
        <v>2</v>
      </c>
      <c r="CW3" s="4" t="s">
        <v>2</v>
      </c>
      <c r="CX3" s="4" t="s">
        <v>2</v>
      </c>
      <c r="CY3" s="4" t="s">
        <v>2</v>
      </c>
      <c r="CZ3" s="4" t="s">
        <v>2</v>
      </c>
      <c r="DA3" s="4" t="s">
        <v>2</v>
      </c>
      <c r="DB3" s="4" t="s">
        <v>2</v>
      </c>
      <c r="DC3" s="4" t="s">
        <v>2</v>
      </c>
      <c r="DD3" s="4" t="s">
        <v>2</v>
      </c>
      <c r="DE3" s="4" t="s">
        <v>2</v>
      </c>
      <c r="DF3" s="4" t="s">
        <v>2</v>
      </c>
      <c r="DG3" s="4" t="s">
        <v>2</v>
      </c>
      <c r="DH3" s="4" t="s">
        <v>2</v>
      </c>
      <c r="DI3" s="4" t="s">
        <v>2</v>
      </c>
      <c r="DJ3" s="4" t="s">
        <v>2</v>
      </c>
      <c r="DK3" s="4" t="s">
        <v>2</v>
      </c>
      <c r="DL3" s="4" t="s">
        <v>2</v>
      </c>
      <c r="DM3" s="4" t="s">
        <v>2</v>
      </c>
      <c r="DN3" s="4" t="s">
        <v>2</v>
      </c>
      <c r="DO3" s="4" t="s">
        <v>2</v>
      </c>
      <c r="DP3" s="4" t="s">
        <v>2</v>
      </c>
      <c r="DQ3" s="4" t="s">
        <v>2</v>
      </c>
      <c r="DR3" s="4" t="s">
        <v>2</v>
      </c>
      <c r="DS3" s="4" t="s">
        <v>2</v>
      </c>
      <c r="DT3" s="4" t="s">
        <v>2</v>
      </c>
      <c r="DU3" s="4" t="s">
        <v>2</v>
      </c>
      <c r="DV3" s="4" t="s">
        <v>2</v>
      </c>
      <c r="DW3" s="4" t="s">
        <v>2</v>
      </c>
      <c r="DX3" s="4" t="s">
        <v>2</v>
      </c>
      <c r="DY3" s="4" t="s">
        <v>2</v>
      </c>
      <c r="DZ3" s="4" t="s">
        <v>2</v>
      </c>
      <c r="EA3" s="4" t="s">
        <v>2</v>
      </c>
      <c r="EB3" s="4" t="s">
        <v>2</v>
      </c>
      <c r="EC3" s="4" t="s">
        <v>2</v>
      </c>
      <c r="ED3" s="4" t="s">
        <v>2</v>
      </c>
      <c r="EE3" s="4" t="s">
        <v>2</v>
      </c>
      <c r="EF3" s="4" t="s">
        <v>2</v>
      </c>
      <c r="EG3" s="4" t="s">
        <v>2</v>
      </c>
      <c r="EH3" s="4" t="s">
        <v>2</v>
      </c>
      <c r="EI3" s="4" t="s">
        <v>2</v>
      </c>
      <c r="EJ3" s="4" t="s">
        <v>2</v>
      </c>
      <c r="EK3" s="4" t="s">
        <v>2</v>
      </c>
      <c r="EL3" s="4" t="s">
        <v>2</v>
      </c>
      <c r="EM3" s="4" t="s">
        <v>2</v>
      </c>
      <c r="EN3" s="4" t="s">
        <v>2</v>
      </c>
      <c r="EO3" s="4" t="s">
        <v>2</v>
      </c>
      <c r="EP3" s="4" t="s">
        <v>2</v>
      </c>
      <c r="EQ3" s="4" t="s">
        <v>2</v>
      </c>
      <c r="ER3" s="4" t="s">
        <v>2</v>
      </c>
      <c r="ES3" s="4" t="s">
        <v>2</v>
      </c>
      <c r="ET3" s="4" t="s">
        <v>2</v>
      </c>
      <c r="EU3" s="4" t="s">
        <v>2</v>
      </c>
      <c r="EV3" s="4" t="s">
        <v>2</v>
      </c>
      <c r="EW3" s="4" t="s">
        <v>2</v>
      </c>
      <c r="EX3" s="4" t="s">
        <v>2</v>
      </c>
      <c r="EY3" s="4" t="s">
        <v>2</v>
      </c>
      <c r="EZ3" s="4" t="s">
        <v>2</v>
      </c>
      <c r="FA3" s="4" t="s">
        <v>2</v>
      </c>
      <c r="FB3" s="4" t="s">
        <v>2</v>
      </c>
      <c r="FC3" s="4" t="s">
        <v>2</v>
      </c>
      <c r="FD3" s="4" t="s">
        <v>2</v>
      </c>
      <c r="FE3" s="4" t="s">
        <v>2</v>
      </c>
      <c r="FF3" s="4" t="s">
        <v>2</v>
      </c>
      <c r="FG3" s="4" t="s">
        <v>2</v>
      </c>
      <c r="FH3" s="4" t="s">
        <v>2</v>
      </c>
      <c r="FI3" s="4" t="s">
        <v>2</v>
      </c>
      <c r="FJ3" s="4" t="s">
        <v>2</v>
      </c>
      <c r="FK3" s="4" t="s">
        <v>2</v>
      </c>
      <c r="FL3" s="4" t="s">
        <v>2</v>
      </c>
      <c r="FM3" s="4" t="s">
        <v>2</v>
      </c>
      <c r="FN3" s="4" t="s">
        <v>2</v>
      </c>
      <c r="FO3" s="4" t="s">
        <v>2</v>
      </c>
      <c r="FP3" s="4" t="s">
        <v>2</v>
      </c>
      <c r="FQ3" s="4" t="s">
        <v>2</v>
      </c>
      <c r="FR3" s="4" t="s">
        <v>2</v>
      </c>
      <c r="FS3" s="4" t="s">
        <v>2</v>
      </c>
      <c r="FT3" s="4" t="s">
        <v>2</v>
      </c>
      <c r="FU3" s="4" t="s">
        <v>2</v>
      </c>
      <c r="FV3" s="4" t="s">
        <v>2</v>
      </c>
      <c r="FW3" s="4" t="s">
        <v>2</v>
      </c>
      <c r="FX3" s="4" t="s">
        <v>2</v>
      </c>
      <c r="FY3" s="4" t="s">
        <v>2</v>
      </c>
      <c r="FZ3" s="4" t="s">
        <v>2</v>
      </c>
      <c r="GA3" s="4" t="s">
        <v>2</v>
      </c>
      <c r="GB3" s="4" t="s">
        <v>2</v>
      </c>
      <c r="GC3" s="4" t="s">
        <v>2</v>
      </c>
      <c r="GD3" s="4" t="s">
        <v>2</v>
      </c>
      <c r="GE3" s="4" t="s">
        <v>2</v>
      </c>
      <c r="GF3" s="4" t="s">
        <v>2</v>
      </c>
      <c r="GG3" s="4" t="s">
        <v>2</v>
      </c>
      <c r="GH3" s="4" t="s">
        <v>2</v>
      </c>
      <c r="GI3" s="4" t="s">
        <v>2</v>
      </c>
      <c r="GJ3" s="4" t="s">
        <v>2</v>
      </c>
      <c r="GK3" s="4" t="s">
        <v>2</v>
      </c>
      <c r="GL3" s="4" t="s">
        <v>2</v>
      </c>
      <c r="GM3" s="4" t="s">
        <v>2</v>
      </c>
      <c r="GN3" s="4" t="s">
        <v>2</v>
      </c>
      <c r="GO3" s="4" t="s">
        <v>2</v>
      </c>
      <c r="GP3" s="4" t="s">
        <v>2</v>
      </c>
      <c r="GQ3" s="4" t="s">
        <v>2</v>
      </c>
      <c r="GR3" s="4" t="s">
        <v>2</v>
      </c>
      <c r="GS3" s="4" t="s">
        <v>2</v>
      </c>
      <c r="GT3" s="4" t="s">
        <v>2</v>
      </c>
      <c r="GU3" s="4" t="s">
        <v>2</v>
      </c>
      <c r="GV3" s="4" t="s">
        <v>2</v>
      </c>
      <c r="GW3" s="4" t="s">
        <v>2</v>
      </c>
      <c r="GX3" s="4" t="s">
        <v>2</v>
      </c>
      <c r="GY3" s="4" t="s">
        <v>2</v>
      </c>
      <c r="GZ3" s="4" t="s">
        <v>2</v>
      </c>
      <c r="HA3" s="4" t="s">
        <v>2</v>
      </c>
      <c r="HB3" s="4" t="s">
        <v>2</v>
      </c>
      <c r="HC3" s="4" t="s">
        <v>2</v>
      </c>
      <c r="HD3" s="4" t="s">
        <v>2</v>
      </c>
      <c r="HE3" s="4" t="s">
        <v>2</v>
      </c>
      <c r="HF3" s="4" t="s">
        <v>2</v>
      </c>
      <c r="HG3" s="4" t="s">
        <v>2</v>
      </c>
      <c r="HH3" s="4" t="s">
        <v>2</v>
      </c>
      <c r="HI3" s="4" t="s">
        <v>2</v>
      </c>
      <c r="HJ3" s="4" t="s">
        <v>2</v>
      </c>
      <c r="HK3" s="4" t="s">
        <v>2</v>
      </c>
      <c r="HL3" s="4" t="s">
        <v>2</v>
      </c>
      <c r="HM3" s="4" t="s">
        <v>2</v>
      </c>
      <c r="HN3" s="4" t="s">
        <v>2</v>
      </c>
      <c r="HO3" s="4" t="s">
        <v>2</v>
      </c>
      <c r="HP3" s="4" t="s">
        <v>2</v>
      </c>
      <c r="HQ3" s="4" t="s">
        <v>2</v>
      </c>
      <c r="HR3" s="4" t="s">
        <v>2</v>
      </c>
      <c r="HS3" s="4" t="s">
        <v>2</v>
      </c>
      <c r="HT3" s="4" t="s">
        <v>2</v>
      </c>
      <c r="HU3" s="4" t="s">
        <v>2</v>
      </c>
      <c r="HV3" s="4" t="s">
        <v>2</v>
      </c>
      <c r="HW3" s="4" t="s">
        <v>2</v>
      </c>
      <c r="HX3" s="4" t="s">
        <v>2</v>
      </c>
      <c r="HY3" s="4" t="s">
        <v>2</v>
      </c>
      <c r="HZ3" s="4" t="s">
        <v>2</v>
      </c>
      <c r="IA3" s="4" t="s">
        <v>2</v>
      </c>
      <c r="IB3" s="4" t="s">
        <v>2</v>
      </c>
      <c r="IC3" s="4" t="s">
        <v>2</v>
      </c>
      <c r="ID3" s="4" t="s">
        <v>2</v>
      </c>
      <c r="IE3" s="4" t="s">
        <v>2</v>
      </c>
      <c r="IF3" s="4" t="s">
        <v>2</v>
      </c>
      <c r="IG3" s="4" t="s">
        <v>2</v>
      </c>
      <c r="IH3" s="4" t="s">
        <v>2</v>
      </c>
      <c r="II3" s="4" t="s">
        <v>2</v>
      </c>
      <c r="IJ3" s="4" t="s">
        <v>2</v>
      </c>
      <c r="IK3" s="4" t="s">
        <v>2</v>
      </c>
      <c r="IL3" s="4" t="s">
        <v>2</v>
      </c>
      <c r="IM3" s="4" t="s">
        <v>2</v>
      </c>
      <c r="IN3" s="4" t="s">
        <v>2</v>
      </c>
      <c r="IO3" s="4" t="s">
        <v>2</v>
      </c>
      <c r="IP3" s="4" t="s">
        <v>2</v>
      </c>
      <c r="IQ3" s="4" t="s">
        <v>2</v>
      </c>
      <c r="IR3" s="4" t="s">
        <v>2</v>
      </c>
      <c r="IS3" s="4" t="s">
        <v>2</v>
      </c>
      <c r="IT3" s="4" t="s">
        <v>2</v>
      </c>
    </row>
    <row r="4" ht="7.5" customHeight="1">
      <c r="D4" s="3"/>
    </row>
    <row r="5" spans="1:4" ht="16.5" customHeight="1">
      <c r="A5" s="136" t="s">
        <v>3</v>
      </c>
      <c r="B5" s="136"/>
      <c r="C5" s="136"/>
      <c r="D5" s="136"/>
    </row>
    <row r="6" spans="1:4" ht="14.25" customHeight="1">
      <c r="A6" s="136" t="s">
        <v>79</v>
      </c>
      <c r="B6" s="136"/>
      <c r="C6" s="136"/>
      <c r="D6" s="136"/>
    </row>
    <row r="7" spans="1:4" ht="16.5" customHeight="1" hidden="1">
      <c r="A7" s="136" t="s">
        <v>4</v>
      </c>
      <c r="B7" s="136"/>
      <c r="C7" s="136"/>
      <c r="D7" s="136"/>
    </row>
    <row r="8" spans="1:4" ht="15" customHeight="1">
      <c r="A8" s="136" t="s">
        <v>84</v>
      </c>
      <c r="B8" s="136"/>
      <c r="C8" s="136"/>
      <c r="D8" s="136"/>
    </row>
    <row r="9" ht="6.75" customHeight="1" thickBot="1"/>
    <row r="10" spans="1:4" ht="13.5" customHeight="1">
      <c r="A10" s="137" t="s">
        <v>5</v>
      </c>
      <c r="B10" s="140" t="s">
        <v>6</v>
      </c>
      <c r="C10" s="106"/>
      <c r="D10" s="6"/>
    </row>
    <row r="11" spans="1:4" ht="23.25" customHeight="1">
      <c r="A11" s="138"/>
      <c r="B11" s="141"/>
      <c r="C11" s="107"/>
      <c r="D11" s="143" t="s">
        <v>54</v>
      </c>
    </row>
    <row r="12" spans="1:4" ht="15.75" customHeight="1">
      <c r="A12" s="138"/>
      <c r="B12" s="141"/>
      <c r="C12" s="107"/>
      <c r="D12" s="143"/>
    </row>
    <row r="13" spans="1:4" ht="45.75" customHeight="1" thickBot="1">
      <c r="A13" s="139"/>
      <c r="B13" s="142"/>
      <c r="C13" s="108"/>
      <c r="D13" s="144"/>
    </row>
    <row r="14" spans="1:4" s="9" customFormat="1" ht="12.75">
      <c r="A14" s="7">
        <v>1</v>
      </c>
      <c r="B14" s="8">
        <v>2</v>
      </c>
      <c r="C14" s="8"/>
      <c r="D14" s="8">
        <v>3</v>
      </c>
    </row>
    <row r="15" spans="1:4" s="9" customFormat="1" ht="15.75" thickBot="1">
      <c r="A15" s="10" t="s">
        <v>7</v>
      </c>
      <c r="B15" s="11" t="s">
        <v>8</v>
      </c>
      <c r="C15" s="42">
        <f>C16+C22+C24+C25+C28+C29+C32</f>
        <v>9289825</v>
      </c>
      <c r="D15" s="42">
        <f>SUM(D16+D21+D28+D29+D32)</f>
        <v>9289.800000000001</v>
      </c>
    </row>
    <row r="16" spans="1:4" s="9" customFormat="1" ht="13.5" thickBot="1">
      <c r="A16" s="12" t="s">
        <v>9</v>
      </c>
      <c r="B16" s="13" t="s">
        <v>10</v>
      </c>
      <c r="C16" s="66">
        <f>SUM(C17+C19+C20)</f>
        <v>8602500</v>
      </c>
      <c r="D16" s="66">
        <f>SUM(D17+D19+D20)</f>
        <v>8602.5</v>
      </c>
    </row>
    <row r="17" spans="1:4" s="9" customFormat="1" ht="13.5" thickBot="1">
      <c r="A17" s="14" t="s">
        <v>11</v>
      </c>
      <c r="B17" s="15" t="s">
        <v>12</v>
      </c>
      <c r="C17" s="116">
        <v>5260000</v>
      </c>
      <c r="D17" s="43">
        <v>5260</v>
      </c>
    </row>
    <row r="18" spans="1:4" s="9" customFormat="1" ht="57" thickBot="1">
      <c r="A18" s="14" t="s">
        <v>36</v>
      </c>
      <c r="B18" s="110" t="s">
        <v>37</v>
      </c>
      <c r="C18" s="117">
        <v>5260000</v>
      </c>
      <c r="D18" s="111">
        <v>5260</v>
      </c>
    </row>
    <row r="19" spans="1:5" s="9" customFormat="1" ht="22.5">
      <c r="A19" s="67" t="s">
        <v>55</v>
      </c>
      <c r="B19" s="109" t="s">
        <v>47</v>
      </c>
      <c r="C19" s="118">
        <v>3342500</v>
      </c>
      <c r="D19" s="80">
        <v>3342.5</v>
      </c>
      <c r="E19" s="79"/>
    </row>
    <row r="20" spans="1:6" s="9" customFormat="1" ht="12.75">
      <c r="A20" s="52" t="s">
        <v>82</v>
      </c>
      <c r="B20" s="82" t="s">
        <v>83</v>
      </c>
      <c r="C20" s="119">
        <v>0</v>
      </c>
      <c r="D20" s="85">
        <v>0</v>
      </c>
      <c r="E20" s="80"/>
      <c r="F20" s="81"/>
    </row>
    <row r="21" spans="1:6" s="9" customFormat="1" ht="13.5" thickBot="1">
      <c r="A21" s="16" t="s">
        <v>13</v>
      </c>
      <c r="B21" s="83" t="s">
        <v>14</v>
      </c>
      <c r="C21" s="120">
        <f>C22+C24+C25</f>
        <v>345317.8</v>
      </c>
      <c r="D21" s="86">
        <f>SUM(D22+D24+D25)</f>
        <v>345.29999999999995</v>
      </c>
      <c r="E21" s="81"/>
      <c r="F21" s="81"/>
    </row>
    <row r="22" spans="1:5" s="9" customFormat="1" ht="17.25" customHeight="1">
      <c r="A22" s="17" t="s">
        <v>15</v>
      </c>
      <c r="B22" s="18" t="s">
        <v>16</v>
      </c>
      <c r="C22" s="121">
        <v>49800</v>
      </c>
      <c r="D22" s="84">
        <v>49.8</v>
      </c>
      <c r="E22" s="79"/>
    </row>
    <row r="23" spans="1:4" s="9" customFormat="1" ht="31.5" customHeight="1">
      <c r="A23" s="52" t="s">
        <v>38</v>
      </c>
      <c r="B23" s="53" t="s">
        <v>39</v>
      </c>
      <c r="C23" s="121">
        <v>49800</v>
      </c>
      <c r="D23" s="72">
        <v>49.8</v>
      </c>
    </row>
    <row r="24" spans="1:4" s="9" customFormat="1" ht="19.5" customHeight="1">
      <c r="A24" s="52" t="s">
        <v>74</v>
      </c>
      <c r="B24" s="53" t="s">
        <v>73</v>
      </c>
      <c r="C24" s="122">
        <v>29300</v>
      </c>
      <c r="D24" s="54">
        <v>29.3</v>
      </c>
    </row>
    <row r="25" spans="1:4" s="9" customFormat="1" ht="13.5" thickBot="1">
      <c r="A25" s="19" t="s">
        <v>17</v>
      </c>
      <c r="B25" s="20" t="s">
        <v>18</v>
      </c>
      <c r="C25" s="123">
        <f>C26+C27</f>
        <v>266217.8</v>
      </c>
      <c r="D25" s="62">
        <f>SUM(D26:D27)</f>
        <v>266.2</v>
      </c>
    </row>
    <row r="26" spans="1:4" s="9" customFormat="1" ht="34.5" thickBot="1">
      <c r="A26" s="55" t="s">
        <v>48</v>
      </c>
      <c r="B26" s="56" t="s">
        <v>42</v>
      </c>
      <c r="C26" s="124">
        <v>238579.9</v>
      </c>
      <c r="D26" s="61">
        <v>238.6</v>
      </c>
    </row>
    <row r="27" spans="1:4" s="9" customFormat="1" ht="24.75" customHeight="1" thickBot="1">
      <c r="A27" s="55" t="s">
        <v>71</v>
      </c>
      <c r="B27" s="70" t="s">
        <v>72</v>
      </c>
      <c r="C27" s="125">
        <v>27637.9</v>
      </c>
      <c r="D27" s="61">
        <v>27.6</v>
      </c>
    </row>
    <row r="28" spans="1:4" s="9" customFormat="1" ht="45.75" customHeight="1" thickBot="1">
      <c r="A28" s="55" t="s">
        <v>75</v>
      </c>
      <c r="B28" s="70" t="s">
        <v>76</v>
      </c>
      <c r="C28" s="125">
        <v>21621.7</v>
      </c>
      <c r="D28" s="61">
        <v>21.6</v>
      </c>
    </row>
    <row r="29" spans="1:4" s="9" customFormat="1" ht="38.25" customHeight="1" thickBot="1">
      <c r="A29" s="21" t="s">
        <v>52</v>
      </c>
      <c r="B29" s="22" t="s">
        <v>20</v>
      </c>
      <c r="C29" s="126">
        <v>298685.5</v>
      </c>
      <c r="D29" s="66">
        <f>SUM(D30)</f>
        <v>298.7</v>
      </c>
    </row>
    <row r="30" spans="1:4" s="9" customFormat="1" ht="17.25" customHeight="1" thickBot="1">
      <c r="A30" s="69">
        <v>6.5011109E+19</v>
      </c>
      <c r="B30" s="41" t="s">
        <v>41</v>
      </c>
      <c r="C30" s="127">
        <v>298685.5</v>
      </c>
      <c r="D30" s="61">
        <v>298.7</v>
      </c>
    </row>
    <row r="31" spans="1:4" s="9" customFormat="1" ht="25.5" customHeight="1" thickBot="1">
      <c r="A31" s="23" t="s">
        <v>50</v>
      </c>
      <c r="B31" s="41" t="s">
        <v>43</v>
      </c>
      <c r="C31" s="127">
        <v>298685.5</v>
      </c>
      <c r="D31" s="61">
        <v>298.7</v>
      </c>
    </row>
    <row r="32" spans="1:4" s="9" customFormat="1" ht="25.5" customHeight="1" thickBot="1">
      <c r="A32" s="34" t="s">
        <v>51</v>
      </c>
      <c r="B32" s="36" t="s">
        <v>44</v>
      </c>
      <c r="C32" s="128">
        <v>21700</v>
      </c>
      <c r="D32" s="43">
        <f>D33</f>
        <v>21.7</v>
      </c>
    </row>
    <row r="33" spans="1:4" s="9" customFormat="1" ht="25.5" customHeight="1" thickBot="1">
      <c r="A33" s="68" t="s">
        <v>49</v>
      </c>
      <c r="B33" s="112" t="s">
        <v>45</v>
      </c>
      <c r="C33" s="129">
        <v>21700</v>
      </c>
      <c r="D33" s="111">
        <v>21.7</v>
      </c>
    </row>
    <row r="34" spans="1:4" s="9" customFormat="1" ht="13.5" thickBot="1">
      <c r="A34" s="26" t="s">
        <v>21</v>
      </c>
      <c r="B34" s="101" t="s">
        <v>22</v>
      </c>
      <c r="C34" s="150">
        <f>C35</f>
        <v>21240198.580000002</v>
      </c>
      <c r="D34" s="113">
        <f>SUM(D35)</f>
        <v>21240.2</v>
      </c>
    </row>
    <row r="35" spans="1:4" s="9" customFormat="1" ht="34.5" customHeight="1" thickBot="1">
      <c r="A35" s="26" t="s">
        <v>30</v>
      </c>
      <c r="B35" s="27" t="s">
        <v>23</v>
      </c>
      <c r="C35" s="102">
        <f>SUM(C36+C39+C43+C47)</f>
        <v>21240198.580000002</v>
      </c>
      <c r="D35" s="114">
        <f>SUM(D36+D39+D43+D47)</f>
        <v>21240.2</v>
      </c>
    </row>
    <row r="36" spans="1:4" s="9" customFormat="1" ht="14.25" thickBot="1" thickTop="1">
      <c r="A36" s="28" t="s">
        <v>70</v>
      </c>
      <c r="B36" s="29" t="s">
        <v>24</v>
      </c>
      <c r="C36" s="130">
        <f>C37</f>
        <v>20777800</v>
      </c>
      <c r="D36" s="59">
        <v>20777.8</v>
      </c>
    </row>
    <row r="37" spans="1:4" s="9" customFormat="1" ht="24" thickBot="1" thickTop="1">
      <c r="A37" s="47" t="s">
        <v>59</v>
      </c>
      <c r="B37" s="48" t="s">
        <v>29</v>
      </c>
      <c r="C37" s="131">
        <v>20777800</v>
      </c>
      <c r="D37" s="59">
        <v>20777.8</v>
      </c>
    </row>
    <row r="38" spans="1:4" s="9" customFormat="1" ht="13.5" thickBot="1">
      <c r="A38" s="16" t="s">
        <v>60</v>
      </c>
      <c r="B38" s="32" t="s">
        <v>26</v>
      </c>
      <c r="C38" s="132"/>
      <c r="D38" s="46">
        <v>0</v>
      </c>
    </row>
    <row r="39" spans="1:4" s="9" customFormat="1" ht="13.5" thickBot="1">
      <c r="A39" s="25" t="s">
        <v>61</v>
      </c>
      <c r="B39" s="22" t="s">
        <v>25</v>
      </c>
      <c r="C39" s="126">
        <f>C40+C41+C42</f>
        <v>270955.66</v>
      </c>
      <c r="D39" s="44">
        <f>SUM(D40:D42)</f>
        <v>271</v>
      </c>
    </row>
    <row r="40" spans="1:4" s="9" customFormat="1" ht="21.75" customHeight="1" thickBot="1">
      <c r="A40" s="30" t="s">
        <v>62</v>
      </c>
      <c r="B40" s="24" t="s">
        <v>31</v>
      </c>
      <c r="C40" s="133">
        <v>15500</v>
      </c>
      <c r="D40" s="96">
        <v>15.5</v>
      </c>
    </row>
    <row r="41" spans="1:4" s="9" customFormat="1" ht="30.75" customHeight="1" thickBot="1">
      <c r="A41" s="31" t="s">
        <v>63</v>
      </c>
      <c r="B41" s="33" t="s">
        <v>57</v>
      </c>
      <c r="C41" s="134">
        <v>9955.66</v>
      </c>
      <c r="D41" s="97">
        <v>10</v>
      </c>
    </row>
    <row r="42" spans="1:4" s="9" customFormat="1" ht="34.5" thickBot="1">
      <c r="A42" s="31" t="s">
        <v>64</v>
      </c>
      <c r="B42" s="33" t="s">
        <v>32</v>
      </c>
      <c r="C42" s="134">
        <v>245500</v>
      </c>
      <c r="D42" s="95">
        <v>245.5</v>
      </c>
    </row>
    <row r="43" spans="1:4" s="9" customFormat="1" ht="13.5" thickBot="1">
      <c r="A43" s="25" t="s">
        <v>65</v>
      </c>
      <c r="B43" s="22" t="s">
        <v>33</v>
      </c>
      <c r="C43" s="115">
        <f>SUM(C44:C46)</f>
        <v>191442.92</v>
      </c>
      <c r="D43" s="58">
        <f>SUM(D44:D46)</f>
        <v>191.4</v>
      </c>
    </row>
    <row r="44" spans="1:4" s="9" customFormat="1" ht="34.5" thickBot="1">
      <c r="A44" s="50" t="s">
        <v>68</v>
      </c>
      <c r="B44" s="33" t="s">
        <v>34</v>
      </c>
      <c r="C44" s="134"/>
      <c r="D44" s="49">
        <v>0</v>
      </c>
    </row>
    <row r="45" spans="1:4" s="9" customFormat="1" ht="45.75" thickBot="1">
      <c r="A45" s="50" t="s">
        <v>67</v>
      </c>
      <c r="B45" s="33" t="s">
        <v>35</v>
      </c>
      <c r="C45" s="134"/>
      <c r="D45" s="98"/>
    </row>
    <row r="46" spans="1:4" s="9" customFormat="1" ht="17.25" customHeight="1" thickBot="1">
      <c r="A46" s="50" t="s">
        <v>66</v>
      </c>
      <c r="B46" s="33" t="s">
        <v>46</v>
      </c>
      <c r="C46" s="134">
        <v>191442.92</v>
      </c>
      <c r="D46" s="98">
        <v>191.4</v>
      </c>
    </row>
    <row r="47" spans="1:4" s="9" customFormat="1" ht="13.5" thickBot="1">
      <c r="A47" s="34" t="s">
        <v>69</v>
      </c>
      <c r="B47" s="35" t="s">
        <v>27</v>
      </c>
      <c r="C47" s="135"/>
      <c r="D47" s="45">
        <v>0</v>
      </c>
    </row>
    <row r="48" spans="1:4" s="9" customFormat="1" ht="12.75">
      <c r="A48" s="37"/>
      <c r="B48" s="36"/>
      <c r="C48" s="128"/>
      <c r="D48" s="38"/>
    </row>
    <row r="49" spans="1:4" s="9" customFormat="1" ht="13.5" thickBot="1">
      <c r="A49" s="39"/>
      <c r="B49" s="40" t="s">
        <v>28</v>
      </c>
      <c r="C49" s="60">
        <f>C15+C34</f>
        <v>30530023.580000002</v>
      </c>
      <c r="D49" s="60">
        <f>SUM(D15+D34)</f>
        <v>30530</v>
      </c>
    </row>
  </sheetData>
  <sheetProtection/>
  <mergeCells count="8">
    <mergeCell ref="A8:D8"/>
    <mergeCell ref="A10:A13"/>
    <mergeCell ref="B10:B13"/>
    <mergeCell ref="D11:D13"/>
    <mergeCell ref="D1:D3"/>
    <mergeCell ref="A5:D5"/>
    <mergeCell ref="A6:D6"/>
    <mergeCell ref="A7:D7"/>
  </mergeCells>
  <printOptions/>
  <pageMargins left="0.35433070866141736" right="0.1968503937007874" top="0.4330708661417323" bottom="0.3937007874015748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7"/>
  <sheetViews>
    <sheetView tabSelected="1" zoomScalePageLayoutView="0" workbookViewId="0" topLeftCell="A26">
      <selection activeCell="A47" sqref="A47:IV47"/>
    </sheetView>
  </sheetViews>
  <sheetFormatPr defaultColWidth="9.00390625" defaultRowHeight="12.75"/>
  <cols>
    <col min="1" max="1" width="20.625" style="1" customWidth="1"/>
    <col min="2" max="2" width="54.25390625" style="2" customWidth="1"/>
    <col min="3" max="3" width="24.625" style="2" customWidth="1"/>
    <col min="4" max="5" width="18.00390625" style="2" customWidth="1"/>
    <col min="6" max="6" width="18.875" style="5" customWidth="1"/>
    <col min="7" max="16384" width="9.125" style="1" customWidth="1"/>
  </cols>
  <sheetData>
    <row r="1" ht="12.75" customHeight="1">
      <c r="F1" s="145" t="s">
        <v>81</v>
      </c>
    </row>
    <row r="2" spans="1:256" ht="12.75">
      <c r="A2" s="4" t="s">
        <v>0</v>
      </c>
      <c r="B2" s="4" t="s">
        <v>1</v>
      </c>
      <c r="C2" s="4"/>
      <c r="D2" s="4"/>
      <c r="E2" s="4"/>
      <c r="F2" s="145"/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0</v>
      </c>
      <c r="CE2" s="4" t="s">
        <v>0</v>
      </c>
      <c r="CF2" s="4" t="s">
        <v>0</v>
      </c>
      <c r="CG2" s="4" t="s">
        <v>0</v>
      </c>
      <c r="CH2" s="4" t="s">
        <v>0</v>
      </c>
      <c r="CI2" s="4" t="s">
        <v>0</v>
      </c>
      <c r="CJ2" s="4" t="s">
        <v>0</v>
      </c>
      <c r="CK2" s="4" t="s">
        <v>0</v>
      </c>
      <c r="CL2" s="4" t="s">
        <v>0</v>
      </c>
      <c r="CM2" s="4" t="s">
        <v>0</v>
      </c>
      <c r="CN2" s="4" t="s">
        <v>0</v>
      </c>
      <c r="CO2" s="4" t="s">
        <v>0</v>
      </c>
      <c r="CP2" s="4" t="s">
        <v>0</v>
      </c>
      <c r="CQ2" s="4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4" t="s">
        <v>0</v>
      </c>
      <c r="CW2" s="4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  <c r="DD2" s="4" t="s">
        <v>0</v>
      </c>
      <c r="DE2" s="4" t="s">
        <v>0</v>
      </c>
      <c r="DF2" s="4" t="s">
        <v>0</v>
      </c>
      <c r="DG2" s="4" t="s">
        <v>0</v>
      </c>
      <c r="DH2" s="4" t="s">
        <v>0</v>
      </c>
      <c r="DI2" s="4" t="s">
        <v>0</v>
      </c>
      <c r="DJ2" s="4" t="s">
        <v>0</v>
      </c>
      <c r="DK2" s="4" t="s">
        <v>0</v>
      </c>
      <c r="DL2" s="4" t="s">
        <v>0</v>
      </c>
      <c r="DM2" s="4" t="s">
        <v>0</v>
      </c>
      <c r="DN2" s="4" t="s">
        <v>0</v>
      </c>
      <c r="DO2" s="4" t="s">
        <v>0</v>
      </c>
      <c r="DP2" s="4" t="s">
        <v>0</v>
      </c>
      <c r="DQ2" s="4" t="s">
        <v>0</v>
      </c>
      <c r="DR2" s="4" t="s">
        <v>0</v>
      </c>
      <c r="DS2" s="4" t="s">
        <v>0</v>
      </c>
      <c r="DT2" s="4" t="s">
        <v>0</v>
      </c>
      <c r="DU2" s="4" t="s">
        <v>0</v>
      </c>
      <c r="DV2" s="4" t="s">
        <v>0</v>
      </c>
      <c r="DW2" s="4" t="s">
        <v>0</v>
      </c>
      <c r="DX2" s="4" t="s">
        <v>0</v>
      </c>
      <c r="DY2" s="4" t="s">
        <v>0</v>
      </c>
      <c r="DZ2" s="4" t="s">
        <v>0</v>
      </c>
      <c r="EA2" s="4" t="s">
        <v>0</v>
      </c>
      <c r="EB2" s="4" t="s">
        <v>0</v>
      </c>
      <c r="EC2" s="4" t="s">
        <v>0</v>
      </c>
      <c r="ED2" s="4" t="s">
        <v>0</v>
      </c>
      <c r="EE2" s="4" t="s">
        <v>0</v>
      </c>
      <c r="EF2" s="4" t="s">
        <v>0</v>
      </c>
      <c r="EG2" s="4" t="s">
        <v>0</v>
      </c>
      <c r="EH2" s="4" t="s">
        <v>0</v>
      </c>
      <c r="EI2" s="4" t="s">
        <v>0</v>
      </c>
      <c r="EJ2" s="4" t="s">
        <v>0</v>
      </c>
      <c r="EK2" s="4" t="s">
        <v>0</v>
      </c>
      <c r="EL2" s="4" t="s">
        <v>0</v>
      </c>
      <c r="EM2" s="4" t="s">
        <v>0</v>
      </c>
      <c r="EN2" s="4" t="s">
        <v>0</v>
      </c>
      <c r="EO2" s="4" t="s">
        <v>0</v>
      </c>
      <c r="EP2" s="4" t="s">
        <v>0</v>
      </c>
      <c r="EQ2" s="4" t="s">
        <v>0</v>
      </c>
      <c r="ER2" s="4" t="s">
        <v>0</v>
      </c>
      <c r="ES2" s="4" t="s">
        <v>0</v>
      </c>
      <c r="ET2" s="4" t="s">
        <v>0</v>
      </c>
      <c r="EU2" s="4" t="s">
        <v>0</v>
      </c>
      <c r="EV2" s="4" t="s">
        <v>0</v>
      </c>
      <c r="EW2" s="4" t="s">
        <v>0</v>
      </c>
      <c r="EX2" s="4" t="s">
        <v>0</v>
      </c>
      <c r="EY2" s="4" t="s">
        <v>0</v>
      </c>
      <c r="EZ2" s="4" t="s">
        <v>0</v>
      </c>
      <c r="FA2" s="4" t="s">
        <v>0</v>
      </c>
      <c r="FB2" s="4" t="s">
        <v>0</v>
      </c>
      <c r="FC2" s="4" t="s">
        <v>0</v>
      </c>
      <c r="FD2" s="4" t="s">
        <v>0</v>
      </c>
      <c r="FE2" s="4" t="s">
        <v>0</v>
      </c>
      <c r="FF2" s="4" t="s">
        <v>0</v>
      </c>
      <c r="FG2" s="4" t="s">
        <v>0</v>
      </c>
      <c r="FH2" s="4" t="s">
        <v>0</v>
      </c>
      <c r="FI2" s="4" t="s">
        <v>0</v>
      </c>
      <c r="FJ2" s="4" t="s">
        <v>0</v>
      </c>
      <c r="FK2" s="4" t="s">
        <v>0</v>
      </c>
      <c r="FL2" s="4" t="s">
        <v>0</v>
      </c>
      <c r="FM2" s="4" t="s">
        <v>0</v>
      </c>
      <c r="FN2" s="4" t="s">
        <v>0</v>
      </c>
      <c r="FO2" s="4" t="s">
        <v>0</v>
      </c>
      <c r="FP2" s="4" t="s">
        <v>0</v>
      </c>
      <c r="FQ2" s="4" t="s">
        <v>0</v>
      </c>
      <c r="FR2" s="4" t="s">
        <v>0</v>
      </c>
      <c r="FS2" s="4" t="s">
        <v>0</v>
      </c>
      <c r="FT2" s="4" t="s">
        <v>0</v>
      </c>
      <c r="FU2" s="4" t="s">
        <v>0</v>
      </c>
      <c r="FV2" s="4" t="s">
        <v>0</v>
      </c>
      <c r="FW2" s="4" t="s">
        <v>0</v>
      </c>
      <c r="FX2" s="4" t="s">
        <v>0</v>
      </c>
      <c r="FY2" s="4" t="s">
        <v>0</v>
      </c>
      <c r="FZ2" s="4" t="s">
        <v>0</v>
      </c>
      <c r="GA2" s="4" t="s">
        <v>0</v>
      </c>
      <c r="GB2" s="4" t="s">
        <v>0</v>
      </c>
      <c r="GC2" s="4" t="s">
        <v>0</v>
      </c>
      <c r="GD2" s="4" t="s">
        <v>0</v>
      </c>
      <c r="GE2" s="4" t="s">
        <v>0</v>
      </c>
      <c r="GF2" s="4" t="s">
        <v>0</v>
      </c>
      <c r="GG2" s="4" t="s">
        <v>0</v>
      </c>
      <c r="GH2" s="4" t="s">
        <v>0</v>
      </c>
      <c r="GI2" s="4" t="s">
        <v>0</v>
      </c>
      <c r="GJ2" s="4" t="s">
        <v>0</v>
      </c>
      <c r="GK2" s="4" t="s">
        <v>0</v>
      </c>
      <c r="GL2" s="4" t="s">
        <v>0</v>
      </c>
      <c r="GM2" s="4" t="s">
        <v>0</v>
      </c>
      <c r="GN2" s="4" t="s">
        <v>0</v>
      </c>
      <c r="GO2" s="4" t="s">
        <v>0</v>
      </c>
      <c r="GP2" s="4" t="s">
        <v>0</v>
      </c>
      <c r="GQ2" s="4" t="s">
        <v>0</v>
      </c>
      <c r="GR2" s="4" t="s">
        <v>0</v>
      </c>
      <c r="GS2" s="4" t="s">
        <v>0</v>
      </c>
      <c r="GT2" s="4" t="s">
        <v>0</v>
      </c>
      <c r="GU2" s="4" t="s">
        <v>0</v>
      </c>
      <c r="GV2" s="4" t="s">
        <v>0</v>
      </c>
      <c r="GW2" s="4" t="s">
        <v>0</v>
      </c>
      <c r="GX2" s="4" t="s">
        <v>0</v>
      </c>
      <c r="GY2" s="4" t="s">
        <v>0</v>
      </c>
      <c r="GZ2" s="4" t="s">
        <v>0</v>
      </c>
      <c r="HA2" s="4" t="s">
        <v>0</v>
      </c>
      <c r="HB2" s="4" t="s">
        <v>0</v>
      </c>
      <c r="HC2" s="4" t="s">
        <v>0</v>
      </c>
      <c r="HD2" s="4" t="s">
        <v>0</v>
      </c>
      <c r="HE2" s="4" t="s">
        <v>0</v>
      </c>
      <c r="HF2" s="4" t="s">
        <v>0</v>
      </c>
      <c r="HG2" s="4" t="s">
        <v>0</v>
      </c>
      <c r="HH2" s="4" t="s">
        <v>0</v>
      </c>
      <c r="HI2" s="4" t="s">
        <v>0</v>
      </c>
      <c r="HJ2" s="4" t="s">
        <v>0</v>
      </c>
      <c r="HK2" s="4" t="s">
        <v>0</v>
      </c>
      <c r="HL2" s="4" t="s">
        <v>0</v>
      </c>
      <c r="HM2" s="4" t="s">
        <v>0</v>
      </c>
      <c r="HN2" s="4" t="s">
        <v>0</v>
      </c>
      <c r="HO2" s="4" t="s">
        <v>0</v>
      </c>
      <c r="HP2" s="4" t="s">
        <v>0</v>
      </c>
      <c r="HQ2" s="4" t="s">
        <v>0</v>
      </c>
      <c r="HR2" s="4" t="s">
        <v>0</v>
      </c>
      <c r="HS2" s="4" t="s">
        <v>0</v>
      </c>
      <c r="HT2" s="4" t="s">
        <v>0</v>
      </c>
      <c r="HU2" s="4" t="s">
        <v>0</v>
      </c>
      <c r="HV2" s="4" t="s">
        <v>0</v>
      </c>
      <c r="HW2" s="4" t="s">
        <v>0</v>
      </c>
      <c r="HX2" s="4" t="s">
        <v>0</v>
      </c>
      <c r="HY2" s="4" t="s">
        <v>0</v>
      </c>
      <c r="HZ2" s="4" t="s">
        <v>0</v>
      </c>
      <c r="IA2" s="4" t="s">
        <v>0</v>
      </c>
      <c r="IB2" s="4" t="s">
        <v>0</v>
      </c>
      <c r="IC2" s="4" t="s">
        <v>0</v>
      </c>
      <c r="ID2" s="4" t="s">
        <v>0</v>
      </c>
      <c r="IE2" s="4" t="s">
        <v>0</v>
      </c>
      <c r="IF2" s="4" t="s">
        <v>0</v>
      </c>
      <c r="IG2" s="4" t="s">
        <v>0</v>
      </c>
      <c r="IH2" s="4" t="s">
        <v>0</v>
      </c>
      <c r="II2" s="4" t="s">
        <v>0</v>
      </c>
      <c r="IJ2" s="4" t="s">
        <v>0</v>
      </c>
      <c r="IK2" s="4" t="s">
        <v>0</v>
      </c>
      <c r="IL2" s="4" t="s">
        <v>0</v>
      </c>
      <c r="IM2" s="4" t="s">
        <v>0</v>
      </c>
      <c r="IN2" s="4" t="s">
        <v>0</v>
      </c>
      <c r="IO2" s="4" t="s">
        <v>0</v>
      </c>
      <c r="IP2" s="4" t="s">
        <v>0</v>
      </c>
      <c r="IQ2" s="4" t="s">
        <v>0</v>
      </c>
      <c r="IR2" s="4" t="s">
        <v>0</v>
      </c>
      <c r="IS2" s="4" t="s">
        <v>0</v>
      </c>
      <c r="IT2" s="4" t="s">
        <v>0</v>
      </c>
      <c r="IU2" s="4" t="s">
        <v>0</v>
      </c>
      <c r="IV2" s="4" t="s">
        <v>0</v>
      </c>
    </row>
    <row r="3" spans="1:256" ht="24" customHeight="1">
      <c r="A3" s="4"/>
      <c r="F3" s="145"/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2</v>
      </c>
      <c r="AK3" s="4" t="s">
        <v>2</v>
      </c>
      <c r="AL3" s="4" t="s">
        <v>2</v>
      </c>
      <c r="AM3" s="4" t="s">
        <v>2</v>
      </c>
      <c r="AN3" s="4" t="s">
        <v>2</v>
      </c>
      <c r="AO3" s="4" t="s">
        <v>2</v>
      </c>
      <c r="AP3" s="4" t="s">
        <v>2</v>
      </c>
      <c r="AQ3" s="4" t="s">
        <v>2</v>
      </c>
      <c r="AR3" s="4" t="s">
        <v>2</v>
      </c>
      <c r="AS3" s="4" t="s">
        <v>2</v>
      </c>
      <c r="AT3" s="4" t="s">
        <v>2</v>
      </c>
      <c r="AU3" s="4" t="s">
        <v>2</v>
      </c>
      <c r="AV3" s="4" t="s">
        <v>2</v>
      </c>
      <c r="AW3" s="4" t="s">
        <v>2</v>
      </c>
      <c r="AX3" s="4" t="s">
        <v>2</v>
      </c>
      <c r="AY3" s="4" t="s">
        <v>2</v>
      </c>
      <c r="AZ3" s="4" t="s">
        <v>2</v>
      </c>
      <c r="BA3" s="4" t="s">
        <v>2</v>
      </c>
      <c r="BB3" s="4" t="s">
        <v>2</v>
      </c>
      <c r="BC3" s="4" t="s">
        <v>2</v>
      </c>
      <c r="BD3" s="4" t="s">
        <v>2</v>
      </c>
      <c r="BE3" s="4" t="s">
        <v>2</v>
      </c>
      <c r="BF3" s="4" t="s">
        <v>2</v>
      </c>
      <c r="BG3" s="4" t="s">
        <v>2</v>
      </c>
      <c r="BH3" s="4" t="s">
        <v>2</v>
      </c>
      <c r="BI3" s="4" t="s">
        <v>2</v>
      </c>
      <c r="BJ3" s="4" t="s">
        <v>2</v>
      </c>
      <c r="BK3" s="4" t="s">
        <v>2</v>
      </c>
      <c r="BL3" s="4" t="s">
        <v>2</v>
      </c>
      <c r="BM3" s="4" t="s">
        <v>2</v>
      </c>
      <c r="BN3" s="4" t="s">
        <v>2</v>
      </c>
      <c r="BO3" s="4" t="s">
        <v>2</v>
      </c>
      <c r="BP3" s="4" t="s">
        <v>2</v>
      </c>
      <c r="BQ3" s="4" t="s">
        <v>2</v>
      </c>
      <c r="BR3" s="4" t="s">
        <v>2</v>
      </c>
      <c r="BS3" s="4" t="s">
        <v>2</v>
      </c>
      <c r="BT3" s="4" t="s">
        <v>2</v>
      </c>
      <c r="BU3" s="4" t="s">
        <v>2</v>
      </c>
      <c r="BV3" s="4" t="s">
        <v>2</v>
      </c>
      <c r="BW3" s="4" t="s">
        <v>2</v>
      </c>
      <c r="BX3" s="4" t="s">
        <v>2</v>
      </c>
      <c r="BY3" s="4" t="s">
        <v>2</v>
      </c>
      <c r="BZ3" s="4" t="s">
        <v>2</v>
      </c>
      <c r="CA3" s="4" t="s">
        <v>2</v>
      </c>
      <c r="CB3" s="4" t="s">
        <v>2</v>
      </c>
      <c r="CC3" s="4" t="s">
        <v>2</v>
      </c>
      <c r="CD3" s="4" t="s">
        <v>2</v>
      </c>
      <c r="CE3" s="4" t="s">
        <v>2</v>
      </c>
      <c r="CF3" s="4" t="s">
        <v>2</v>
      </c>
      <c r="CG3" s="4" t="s">
        <v>2</v>
      </c>
      <c r="CH3" s="4" t="s">
        <v>2</v>
      </c>
      <c r="CI3" s="4" t="s">
        <v>2</v>
      </c>
      <c r="CJ3" s="4" t="s">
        <v>2</v>
      </c>
      <c r="CK3" s="4" t="s">
        <v>2</v>
      </c>
      <c r="CL3" s="4" t="s">
        <v>2</v>
      </c>
      <c r="CM3" s="4" t="s">
        <v>2</v>
      </c>
      <c r="CN3" s="4" t="s">
        <v>2</v>
      </c>
      <c r="CO3" s="4" t="s">
        <v>2</v>
      </c>
      <c r="CP3" s="4" t="s">
        <v>2</v>
      </c>
      <c r="CQ3" s="4" t="s">
        <v>2</v>
      </c>
      <c r="CR3" s="4" t="s">
        <v>2</v>
      </c>
      <c r="CS3" s="4" t="s">
        <v>2</v>
      </c>
      <c r="CT3" s="4" t="s">
        <v>2</v>
      </c>
      <c r="CU3" s="4" t="s">
        <v>2</v>
      </c>
      <c r="CV3" s="4" t="s">
        <v>2</v>
      </c>
      <c r="CW3" s="4" t="s">
        <v>2</v>
      </c>
      <c r="CX3" s="4" t="s">
        <v>2</v>
      </c>
      <c r="CY3" s="4" t="s">
        <v>2</v>
      </c>
      <c r="CZ3" s="4" t="s">
        <v>2</v>
      </c>
      <c r="DA3" s="4" t="s">
        <v>2</v>
      </c>
      <c r="DB3" s="4" t="s">
        <v>2</v>
      </c>
      <c r="DC3" s="4" t="s">
        <v>2</v>
      </c>
      <c r="DD3" s="4" t="s">
        <v>2</v>
      </c>
      <c r="DE3" s="4" t="s">
        <v>2</v>
      </c>
      <c r="DF3" s="4" t="s">
        <v>2</v>
      </c>
      <c r="DG3" s="4" t="s">
        <v>2</v>
      </c>
      <c r="DH3" s="4" t="s">
        <v>2</v>
      </c>
      <c r="DI3" s="4" t="s">
        <v>2</v>
      </c>
      <c r="DJ3" s="4" t="s">
        <v>2</v>
      </c>
      <c r="DK3" s="4" t="s">
        <v>2</v>
      </c>
      <c r="DL3" s="4" t="s">
        <v>2</v>
      </c>
      <c r="DM3" s="4" t="s">
        <v>2</v>
      </c>
      <c r="DN3" s="4" t="s">
        <v>2</v>
      </c>
      <c r="DO3" s="4" t="s">
        <v>2</v>
      </c>
      <c r="DP3" s="4" t="s">
        <v>2</v>
      </c>
      <c r="DQ3" s="4" t="s">
        <v>2</v>
      </c>
      <c r="DR3" s="4" t="s">
        <v>2</v>
      </c>
      <c r="DS3" s="4" t="s">
        <v>2</v>
      </c>
      <c r="DT3" s="4" t="s">
        <v>2</v>
      </c>
      <c r="DU3" s="4" t="s">
        <v>2</v>
      </c>
      <c r="DV3" s="4" t="s">
        <v>2</v>
      </c>
      <c r="DW3" s="4" t="s">
        <v>2</v>
      </c>
      <c r="DX3" s="4" t="s">
        <v>2</v>
      </c>
      <c r="DY3" s="4" t="s">
        <v>2</v>
      </c>
      <c r="DZ3" s="4" t="s">
        <v>2</v>
      </c>
      <c r="EA3" s="4" t="s">
        <v>2</v>
      </c>
      <c r="EB3" s="4" t="s">
        <v>2</v>
      </c>
      <c r="EC3" s="4" t="s">
        <v>2</v>
      </c>
      <c r="ED3" s="4" t="s">
        <v>2</v>
      </c>
      <c r="EE3" s="4" t="s">
        <v>2</v>
      </c>
      <c r="EF3" s="4" t="s">
        <v>2</v>
      </c>
      <c r="EG3" s="4" t="s">
        <v>2</v>
      </c>
      <c r="EH3" s="4" t="s">
        <v>2</v>
      </c>
      <c r="EI3" s="4" t="s">
        <v>2</v>
      </c>
      <c r="EJ3" s="4" t="s">
        <v>2</v>
      </c>
      <c r="EK3" s="4" t="s">
        <v>2</v>
      </c>
      <c r="EL3" s="4" t="s">
        <v>2</v>
      </c>
      <c r="EM3" s="4" t="s">
        <v>2</v>
      </c>
      <c r="EN3" s="4" t="s">
        <v>2</v>
      </c>
      <c r="EO3" s="4" t="s">
        <v>2</v>
      </c>
      <c r="EP3" s="4" t="s">
        <v>2</v>
      </c>
      <c r="EQ3" s="4" t="s">
        <v>2</v>
      </c>
      <c r="ER3" s="4" t="s">
        <v>2</v>
      </c>
      <c r="ES3" s="4" t="s">
        <v>2</v>
      </c>
      <c r="ET3" s="4" t="s">
        <v>2</v>
      </c>
      <c r="EU3" s="4" t="s">
        <v>2</v>
      </c>
      <c r="EV3" s="4" t="s">
        <v>2</v>
      </c>
      <c r="EW3" s="4" t="s">
        <v>2</v>
      </c>
      <c r="EX3" s="4" t="s">
        <v>2</v>
      </c>
      <c r="EY3" s="4" t="s">
        <v>2</v>
      </c>
      <c r="EZ3" s="4" t="s">
        <v>2</v>
      </c>
      <c r="FA3" s="4" t="s">
        <v>2</v>
      </c>
      <c r="FB3" s="4" t="s">
        <v>2</v>
      </c>
      <c r="FC3" s="4" t="s">
        <v>2</v>
      </c>
      <c r="FD3" s="4" t="s">
        <v>2</v>
      </c>
      <c r="FE3" s="4" t="s">
        <v>2</v>
      </c>
      <c r="FF3" s="4" t="s">
        <v>2</v>
      </c>
      <c r="FG3" s="4" t="s">
        <v>2</v>
      </c>
      <c r="FH3" s="4" t="s">
        <v>2</v>
      </c>
      <c r="FI3" s="4" t="s">
        <v>2</v>
      </c>
      <c r="FJ3" s="4" t="s">
        <v>2</v>
      </c>
      <c r="FK3" s="4" t="s">
        <v>2</v>
      </c>
      <c r="FL3" s="4" t="s">
        <v>2</v>
      </c>
      <c r="FM3" s="4" t="s">
        <v>2</v>
      </c>
      <c r="FN3" s="4" t="s">
        <v>2</v>
      </c>
      <c r="FO3" s="4" t="s">
        <v>2</v>
      </c>
      <c r="FP3" s="4" t="s">
        <v>2</v>
      </c>
      <c r="FQ3" s="4" t="s">
        <v>2</v>
      </c>
      <c r="FR3" s="4" t="s">
        <v>2</v>
      </c>
      <c r="FS3" s="4" t="s">
        <v>2</v>
      </c>
      <c r="FT3" s="4" t="s">
        <v>2</v>
      </c>
      <c r="FU3" s="4" t="s">
        <v>2</v>
      </c>
      <c r="FV3" s="4" t="s">
        <v>2</v>
      </c>
      <c r="FW3" s="4" t="s">
        <v>2</v>
      </c>
      <c r="FX3" s="4" t="s">
        <v>2</v>
      </c>
      <c r="FY3" s="4" t="s">
        <v>2</v>
      </c>
      <c r="FZ3" s="4" t="s">
        <v>2</v>
      </c>
      <c r="GA3" s="4" t="s">
        <v>2</v>
      </c>
      <c r="GB3" s="4" t="s">
        <v>2</v>
      </c>
      <c r="GC3" s="4" t="s">
        <v>2</v>
      </c>
      <c r="GD3" s="4" t="s">
        <v>2</v>
      </c>
      <c r="GE3" s="4" t="s">
        <v>2</v>
      </c>
      <c r="GF3" s="4" t="s">
        <v>2</v>
      </c>
      <c r="GG3" s="4" t="s">
        <v>2</v>
      </c>
      <c r="GH3" s="4" t="s">
        <v>2</v>
      </c>
      <c r="GI3" s="4" t="s">
        <v>2</v>
      </c>
      <c r="GJ3" s="4" t="s">
        <v>2</v>
      </c>
      <c r="GK3" s="4" t="s">
        <v>2</v>
      </c>
      <c r="GL3" s="4" t="s">
        <v>2</v>
      </c>
      <c r="GM3" s="4" t="s">
        <v>2</v>
      </c>
      <c r="GN3" s="4" t="s">
        <v>2</v>
      </c>
      <c r="GO3" s="4" t="s">
        <v>2</v>
      </c>
      <c r="GP3" s="4" t="s">
        <v>2</v>
      </c>
      <c r="GQ3" s="4" t="s">
        <v>2</v>
      </c>
      <c r="GR3" s="4" t="s">
        <v>2</v>
      </c>
      <c r="GS3" s="4" t="s">
        <v>2</v>
      </c>
      <c r="GT3" s="4" t="s">
        <v>2</v>
      </c>
      <c r="GU3" s="4" t="s">
        <v>2</v>
      </c>
      <c r="GV3" s="4" t="s">
        <v>2</v>
      </c>
      <c r="GW3" s="4" t="s">
        <v>2</v>
      </c>
      <c r="GX3" s="4" t="s">
        <v>2</v>
      </c>
      <c r="GY3" s="4" t="s">
        <v>2</v>
      </c>
      <c r="GZ3" s="4" t="s">
        <v>2</v>
      </c>
      <c r="HA3" s="4" t="s">
        <v>2</v>
      </c>
      <c r="HB3" s="4" t="s">
        <v>2</v>
      </c>
      <c r="HC3" s="4" t="s">
        <v>2</v>
      </c>
      <c r="HD3" s="4" t="s">
        <v>2</v>
      </c>
      <c r="HE3" s="4" t="s">
        <v>2</v>
      </c>
      <c r="HF3" s="4" t="s">
        <v>2</v>
      </c>
      <c r="HG3" s="4" t="s">
        <v>2</v>
      </c>
      <c r="HH3" s="4" t="s">
        <v>2</v>
      </c>
      <c r="HI3" s="4" t="s">
        <v>2</v>
      </c>
      <c r="HJ3" s="4" t="s">
        <v>2</v>
      </c>
      <c r="HK3" s="4" t="s">
        <v>2</v>
      </c>
      <c r="HL3" s="4" t="s">
        <v>2</v>
      </c>
      <c r="HM3" s="4" t="s">
        <v>2</v>
      </c>
      <c r="HN3" s="4" t="s">
        <v>2</v>
      </c>
      <c r="HO3" s="4" t="s">
        <v>2</v>
      </c>
      <c r="HP3" s="4" t="s">
        <v>2</v>
      </c>
      <c r="HQ3" s="4" t="s">
        <v>2</v>
      </c>
      <c r="HR3" s="4" t="s">
        <v>2</v>
      </c>
      <c r="HS3" s="4" t="s">
        <v>2</v>
      </c>
      <c r="HT3" s="4" t="s">
        <v>2</v>
      </c>
      <c r="HU3" s="4" t="s">
        <v>2</v>
      </c>
      <c r="HV3" s="4" t="s">
        <v>2</v>
      </c>
      <c r="HW3" s="4" t="s">
        <v>2</v>
      </c>
      <c r="HX3" s="4" t="s">
        <v>2</v>
      </c>
      <c r="HY3" s="4" t="s">
        <v>2</v>
      </c>
      <c r="HZ3" s="4" t="s">
        <v>2</v>
      </c>
      <c r="IA3" s="4" t="s">
        <v>2</v>
      </c>
      <c r="IB3" s="4" t="s">
        <v>2</v>
      </c>
      <c r="IC3" s="4" t="s">
        <v>2</v>
      </c>
      <c r="ID3" s="4" t="s">
        <v>2</v>
      </c>
      <c r="IE3" s="4" t="s">
        <v>2</v>
      </c>
      <c r="IF3" s="4" t="s">
        <v>2</v>
      </c>
      <c r="IG3" s="4" t="s">
        <v>2</v>
      </c>
      <c r="IH3" s="4" t="s">
        <v>2</v>
      </c>
      <c r="II3" s="4" t="s">
        <v>2</v>
      </c>
      <c r="IJ3" s="4" t="s">
        <v>2</v>
      </c>
      <c r="IK3" s="4" t="s">
        <v>2</v>
      </c>
      <c r="IL3" s="4" t="s">
        <v>2</v>
      </c>
      <c r="IM3" s="4" t="s">
        <v>2</v>
      </c>
      <c r="IN3" s="4" t="s">
        <v>2</v>
      </c>
      <c r="IO3" s="4" t="s">
        <v>2</v>
      </c>
      <c r="IP3" s="4" t="s">
        <v>2</v>
      </c>
      <c r="IQ3" s="4" t="s">
        <v>2</v>
      </c>
      <c r="IR3" s="4" t="s">
        <v>2</v>
      </c>
      <c r="IS3" s="4" t="s">
        <v>2</v>
      </c>
      <c r="IT3" s="4" t="s">
        <v>2</v>
      </c>
      <c r="IU3" s="4" t="s">
        <v>2</v>
      </c>
      <c r="IV3" s="4" t="s">
        <v>2</v>
      </c>
    </row>
    <row r="4" ht="7.5" customHeight="1">
      <c r="F4" s="3"/>
    </row>
    <row r="5" spans="1:6" ht="16.5" customHeight="1">
      <c r="A5" s="136" t="s">
        <v>3</v>
      </c>
      <c r="B5" s="136"/>
      <c r="C5" s="136"/>
      <c r="D5" s="136"/>
      <c r="E5" s="136"/>
      <c r="F5" s="136"/>
    </row>
    <row r="6" spans="1:6" ht="14.25" customHeight="1">
      <c r="A6" s="136" t="s">
        <v>80</v>
      </c>
      <c r="B6" s="136"/>
      <c r="C6" s="136"/>
      <c r="D6" s="136"/>
      <c r="E6" s="136"/>
      <c r="F6" s="136"/>
    </row>
    <row r="7" spans="1:6" ht="16.5" customHeight="1" hidden="1">
      <c r="A7" s="136" t="s">
        <v>4</v>
      </c>
      <c r="B7" s="136"/>
      <c r="C7" s="136"/>
      <c r="D7" s="136"/>
      <c r="E7" s="136"/>
      <c r="F7" s="136"/>
    </row>
    <row r="8" spans="1:6" ht="15" customHeight="1">
      <c r="A8" s="136" t="s">
        <v>77</v>
      </c>
      <c r="B8" s="136"/>
      <c r="C8" s="136"/>
      <c r="D8" s="136"/>
      <c r="E8" s="136"/>
      <c r="F8" s="136"/>
    </row>
    <row r="9" ht="6.75" customHeight="1" thickBot="1"/>
    <row r="10" spans="1:6" ht="13.5" customHeight="1">
      <c r="A10" s="137" t="s">
        <v>5</v>
      </c>
      <c r="B10" s="140" t="s">
        <v>6</v>
      </c>
      <c r="C10" s="90"/>
      <c r="D10" s="137" t="s">
        <v>56</v>
      </c>
      <c r="E10" s="89"/>
      <c r="F10" s="137" t="s">
        <v>78</v>
      </c>
    </row>
    <row r="11" spans="1:6" ht="23.25" customHeight="1">
      <c r="A11" s="138"/>
      <c r="B11" s="141"/>
      <c r="C11" s="91"/>
      <c r="D11" s="146"/>
      <c r="E11" s="93"/>
      <c r="F11" s="148"/>
    </row>
    <row r="12" spans="1:6" ht="15.75" customHeight="1">
      <c r="A12" s="138"/>
      <c r="B12" s="141"/>
      <c r="C12" s="91"/>
      <c r="D12" s="146"/>
      <c r="E12" s="93"/>
      <c r="F12" s="148"/>
    </row>
    <row r="13" spans="1:6" ht="45.75" customHeight="1" thickBot="1">
      <c r="A13" s="139"/>
      <c r="B13" s="142"/>
      <c r="C13" s="92"/>
      <c r="D13" s="147"/>
      <c r="E13" s="94"/>
      <c r="F13" s="149"/>
    </row>
    <row r="14" spans="1:6" s="9" customFormat="1" ht="12.75">
      <c r="A14" s="7">
        <v>1</v>
      </c>
      <c r="B14" s="8">
        <v>2</v>
      </c>
      <c r="C14" s="8"/>
      <c r="D14" s="8"/>
      <c r="E14" s="8"/>
      <c r="F14" s="8">
        <v>3</v>
      </c>
    </row>
    <row r="15" spans="1:6" s="9" customFormat="1" ht="15.75" thickBot="1">
      <c r="A15" s="10" t="s">
        <v>7</v>
      </c>
      <c r="B15" s="11" t="s">
        <v>8</v>
      </c>
      <c r="C15" s="153">
        <f>SUM(C16+C21+C28+C29+C32)</f>
        <v>9289825</v>
      </c>
      <c r="D15" s="42">
        <f>C15/1000</f>
        <v>9289.825</v>
      </c>
      <c r="E15" s="153">
        <f>SUM(E16+E21+E28+E29+E32)</f>
        <v>9289825</v>
      </c>
      <c r="F15" s="42">
        <f>E15/1000</f>
        <v>9289.825</v>
      </c>
    </row>
    <row r="16" spans="1:6" s="9" customFormat="1" ht="13.5" thickBot="1">
      <c r="A16" s="12" t="s">
        <v>9</v>
      </c>
      <c r="B16" s="13" t="s">
        <v>10</v>
      </c>
      <c r="C16" s="43">
        <f>SUM(C17+C19+C20)</f>
        <v>8602500</v>
      </c>
      <c r="D16" s="42">
        <f aca="true" t="shared" si="0" ref="D16:D47">C16/1000</f>
        <v>8602.5</v>
      </c>
      <c r="E16" s="43">
        <f>SUM(E17+E19+E20)</f>
        <v>8602500</v>
      </c>
      <c r="F16" s="42">
        <f aca="true" t="shared" si="1" ref="F16:F47">E16/1000</f>
        <v>8602.5</v>
      </c>
    </row>
    <row r="17" spans="1:6" s="9" customFormat="1" ht="13.5" thickBot="1">
      <c r="A17" s="14" t="s">
        <v>11</v>
      </c>
      <c r="B17" s="15" t="s">
        <v>12</v>
      </c>
      <c r="C17" s="154">
        <v>5260000</v>
      </c>
      <c r="D17" s="42">
        <f t="shared" si="0"/>
        <v>5260</v>
      </c>
      <c r="E17" s="73">
        <v>5260000</v>
      </c>
      <c r="F17" s="42">
        <f t="shared" si="1"/>
        <v>5260</v>
      </c>
    </row>
    <row r="18" spans="1:6" s="9" customFormat="1" ht="57" thickBot="1">
      <c r="A18" s="14" t="s">
        <v>36</v>
      </c>
      <c r="B18" s="51" t="s">
        <v>37</v>
      </c>
      <c r="C18" s="155">
        <v>5260000</v>
      </c>
      <c r="D18" s="104">
        <f t="shared" si="0"/>
        <v>5260</v>
      </c>
      <c r="E18" s="105">
        <v>5260000</v>
      </c>
      <c r="F18" s="42">
        <f t="shared" si="1"/>
        <v>5260</v>
      </c>
    </row>
    <row r="19" spans="1:6" s="9" customFormat="1" ht="23.25" thickBot="1">
      <c r="A19" s="17" t="s">
        <v>55</v>
      </c>
      <c r="B19" s="75" t="s">
        <v>47</v>
      </c>
      <c r="C19" s="118">
        <v>3342500</v>
      </c>
      <c r="D19" s="42">
        <f t="shared" si="0"/>
        <v>3342.5</v>
      </c>
      <c r="E19" s="99">
        <v>3342500</v>
      </c>
      <c r="F19" s="42">
        <f t="shared" si="1"/>
        <v>3342.5</v>
      </c>
    </row>
    <row r="20" spans="1:6" s="9" customFormat="1" ht="13.5" thickBot="1">
      <c r="A20" s="52" t="s">
        <v>82</v>
      </c>
      <c r="B20" s="76" t="s">
        <v>83</v>
      </c>
      <c r="C20" s="118">
        <v>0</v>
      </c>
      <c r="D20" s="42">
        <f t="shared" si="0"/>
        <v>0</v>
      </c>
      <c r="E20" s="74">
        <v>0</v>
      </c>
      <c r="F20" s="42">
        <f t="shared" si="1"/>
        <v>0</v>
      </c>
    </row>
    <row r="21" spans="1:6" s="9" customFormat="1" ht="13.5" thickBot="1">
      <c r="A21" s="16" t="s">
        <v>13</v>
      </c>
      <c r="B21" s="13" t="s">
        <v>14</v>
      </c>
      <c r="C21" s="61">
        <f>SUM(C22+C25+C24)</f>
        <v>345317.8</v>
      </c>
      <c r="D21" s="42">
        <f t="shared" si="0"/>
        <v>345.3178</v>
      </c>
      <c r="E21" s="61">
        <f>SUM(E22+E25+E24)</f>
        <v>345317.8</v>
      </c>
      <c r="F21" s="42">
        <f t="shared" si="1"/>
        <v>345.3178</v>
      </c>
    </row>
    <row r="22" spans="1:6" s="9" customFormat="1" ht="17.25" customHeight="1" thickBot="1">
      <c r="A22" s="17" t="s">
        <v>15</v>
      </c>
      <c r="B22" s="18" t="s">
        <v>16</v>
      </c>
      <c r="C22" s="151">
        <v>49800</v>
      </c>
      <c r="D22" s="42">
        <f t="shared" si="0"/>
        <v>49.8</v>
      </c>
      <c r="E22" s="87">
        <v>49800</v>
      </c>
      <c r="F22" s="42">
        <f t="shared" si="1"/>
        <v>49.8</v>
      </c>
    </row>
    <row r="23" spans="1:6" s="9" customFormat="1" ht="24.75" customHeight="1" thickBot="1">
      <c r="A23" s="52" t="s">
        <v>38</v>
      </c>
      <c r="B23" s="77" t="s">
        <v>39</v>
      </c>
      <c r="C23" s="152">
        <v>49800</v>
      </c>
      <c r="D23" s="42">
        <f t="shared" si="0"/>
        <v>49.8</v>
      </c>
      <c r="E23" s="88">
        <v>49800</v>
      </c>
      <c r="F23" s="42">
        <f t="shared" si="1"/>
        <v>49.8</v>
      </c>
    </row>
    <row r="24" spans="1:6" s="9" customFormat="1" ht="24.75" customHeight="1" thickBot="1">
      <c r="A24" s="52" t="s">
        <v>74</v>
      </c>
      <c r="B24" s="77" t="s">
        <v>73</v>
      </c>
      <c r="C24" s="152">
        <v>29300</v>
      </c>
      <c r="D24" s="42">
        <f t="shared" si="0"/>
        <v>29.3</v>
      </c>
      <c r="E24" s="78">
        <v>29300</v>
      </c>
      <c r="F24" s="42">
        <f t="shared" si="1"/>
        <v>29.3</v>
      </c>
    </row>
    <row r="25" spans="1:6" s="9" customFormat="1" ht="13.5" thickBot="1">
      <c r="A25" s="19" t="s">
        <v>17</v>
      </c>
      <c r="B25" s="20" t="s">
        <v>18</v>
      </c>
      <c r="C25" s="123">
        <f>C26+C27</f>
        <v>266217.8</v>
      </c>
      <c r="D25" s="42">
        <f t="shared" si="0"/>
        <v>266.2178</v>
      </c>
      <c r="E25" s="123">
        <f>E26+E27</f>
        <v>266217.8</v>
      </c>
      <c r="F25" s="42">
        <f t="shared" si="1"/>
        <v>266.2178</v>
      </c>
    </row>
    <row r="26" spans="1:6" s="9" customFormat="1" ht="34.5" thickBot="1">
      <c r="A26" s="55" t="s">
        <v>48</v>
      </c>
      <c r="B26" s="56" t="s">
        <v>42</v>
      </c>
      <c r="C26" s="124">
        <v>238579.9</v>
      </c>
      <c r="D26" s="42">
        <f t="shared" si="0"/>
        <v>238.57989999999998</v>
      </c>
      <c r="E26" s="63">
        <v>238579.9</v>
      </c>
      <c r="F26" s="42">
        <f t="shared" si="1"/>
        <v>238.57989999999998</v>
      </c>
    </row>
    <row r="27" spans="1:6" s="9" customFormat="1" ht="23.25" thickBot="1">
      <c r="A27" s="55" t="s">
        <v>71</v>
      </c>
      <c r="B27" s="70" t="s">
        <v>72</v>
      </c>
      <c r="C27" s="125">
        <v>27637.9</v>
      </c>
      <c r="D27" s="42">
        <f t="shared" si="0"/>
        <v>27.637900000000002</v>
      </c>
      <c r="E27" s="63">
        <v>27637.9</v>
      </c>
      <c r="F27" s="42">
        <f t="shared" si="1"/>
        <v>27.637900000000002</v>
      </c>
    </row>
    <row r="28" spans="1:6" s="9" customFormat="1" ht="45.75" thickBot="1">
      <c r="A28" s="55" t="s">
        <v>75</v>
      </c>
      <c r="B28" s="70" t="s">
        <v>76</v>
      </c>
      <c r="C28" s="125">
        <v>21621.7</v>
      </c>
      <c r="D28" s="42">
        <f t="shared" si="0"/>
        <v>21.6217</v>
      </c>
      <c r="E28" s="71">
        <v>21621.7</v>
      </c>
      <c r="F28" s="42">
        <f t="shared" si="1"/>
        <v>21.6217</v>
      </c>
    </row>
    <row r="29" spans="1:6" s="9" customFormat="1" ht="38.25" customHeight="1" thickBot="1">
      <c r="A29" s="21" t="s">
        <v>19</v>
      </c>
      <c r="B29" s="22" t="s">
        <v>20</v>
      </c>
      <c r="C29" s="127">
        <v>298685.5</v>
      </c>
      <c r="D29" s="42">
        <f t="shared" si="0"/>
        <v>298.6855</v>
      </c>
      <c r="E29" s="43">
        <v>298685.5</v>
      </c>
      <c r="F29" s="42">
        <f t="shared" si="1"/>
        <v>298.6855</v>
      </c>
    </row>
    <row r="30" spans="1:6" s="9" customFormat="1" ht="17.25" customHeight="1" thickBot="1">
      <c r="A30" s="23" t="s">
        <v>40</v>
      </c>
      <c r="B30" s="41" t="s">
        <v>41</v>
      </c>
      <c r="C30" s="127">
        <v>298685.5</v>
      </c>
      <c r="D30" s="42">
        <f t="shared" si="0"/>
        <v>298.6855</v>
      </c>
      <c r="E30" s="43">
        <v>298685.5</v>
      </c>
      <c r="F30" s="42">
        <f t="shared" si="1"/>
        <v>298.6855</v>
      </c>
    </row>
    <row r="31" spans="1:6" s="9" customFormat="1" ht="25.5" customHeight="1" thickBot="1">
      <c r="A31" s="23" t="s">
        <v>50</v>
      </c>
      <c r="B31" s="41" t="s">
        <v>43</v>
      </c>
      <c r="C31" s="127">
        <v>298685.5</v>
      </c>
      <c r="D31" s="42">
        <f t="shared" si="0"/>
        <v>298.6855</v>
      </c>
      <c r="E31" s="43">
        <v>298685.5</v>
      </c>
      <c r="F31" s="42">
        <f t="shared" si="1"/>
        <v>298.6855</v>
      </c>
    </row>
    <row r="32" spans="1:6" s="9" customFormat="1" ht="25.5" customHeight="1" thickBot="1">
      <c r="A32" s="34" t="s">
        <v>51</v>
      </c>
      <c r="B32" s="100" t="s">
        <v>44</v>
      </c>
      <c r="C32" s="129">
        <v>21700</v>
      </c>
      <c r="D32" s="42">
        <f t="shared" si="0"/>
        <v>21.7</v>
      </c>
      <c r="E32" s="161">
        <v>21700</v>
      </c>
      <c r="F32" s="42">
        <f t="shared" si="1"/>
        <v>21.7</v>
      </c>
    </row>
    <row r="33" spans="1:6" s="9" customFormat="1" ht="13.5" thickBot="1">
      <c r="A33" s="163" t="s">
        <v>21</v>
      </c>
      <c r="B33" s="164" t="s">
        <v>22</v>
      </c>
      <c r="C33" s="165">
        <f>C34</f>
        <v>21427081.860000003</v>
      </c>
      <c r="D33" s="166">
        <f t="shared" si="0"/>
        <v>21427.081860000002</v>
      </c>
      <c r="E33" s="167">
        <f>E34</f>
        <v>21436229.67</v>
      </c>
      <c r="F33" s="166">
        <f t="shared" si="1"/>
        <v>21436.22967</v>
      </c>
    </row>
    <row r="34" spans="1:6" s="9" customFormat="1" ht="34.5" customHeight="1" thickBot="1">
      <c r="A34" s="26" t="s">
        <v>53</v>
      </c>
      <c r="B34" s="27" t="s">
        <v>23</v>
      </c>
      <c r="C34" s="102">
        <f>SUM(C35+C38+C42+C46)</f>
        <v>21427081.860000003</v>
      </c>
      <c r="D34" s="42">
        <f t="shared" si="0"/>
        <v>21427.081860000002</v>
      </c>
      <c r="E34" s="102">
        <f>SUM(E35+E38+E42+E46)</f>
        <v>21436229.67</v>
      </c>
      <c r="F34" s="42">
        <f t="shared" si="1"/>
        <v>21436.22967</v>
      </c>
    </row>
    <row r="35" spans="1:6" s="9" customFormat="1" ht="13.5" thickBot="1">
      <c r="A35" s="28" t="s">
        <v>58</v>
      </c>
      <c r="B35" s="29" t="s">
        <v>24</v>
      </c>
      <c r="C35" s="156">
        <v>20964500</v>
      </c>
      <c r="D35" s="42">
        <f t="shared" si="0"/>
        <v>20964.5</v>
      </c>
      <c r="E35" s="103">
        <v>20958900</v>
      </c>
      <c r="F35" s="42">
        <f t="shared" si="1"/>
        <v>20958.9</v>
      </c>
    </row>
    <row r="36" spans="1:6" s="9" customFormat="1" ht="24" thickBot="1" thickTop="1">
      <c r="A36" s="47" t="s">
        <v>59</v>
      </c>
      <c r="B36" s="48" t="s">
        <v>29</v>
      </c>
      <c r="C36" s="156">
        <v>20964500</v>
      </c>
      <c r="D36" s="42">
        <f t="shared" si="0"/>
        <v>20964.5</v>
      </c>
      <c r="E36" s="103">
        <v>20958900</v>
      </c>
      <c r="F36" s="42">
        <f t="shared" si="1"/>
        <v>20958.9</v>
      </c>
    </row>
    <row r="37" spans="1:6" s="9" customFormat="1" ht="13.5" thickBot="1">
      <c r="A37" s="16" t="s">
        <v>60</v>
      </c>
      <c r="B37" s="32" t="s">
        <v>26</v>
      </c>
      <c r="C37" s="157">
        <v>0</v>
      </c>
      <c r="D37" s="42">
        <f t="shared" si="0"/>
        <v>0</v>
      </c>
      <c r="E37" s="65">
        <v>0</v>
      </c>
      <c r="F37" s="42">
        <f t="shared" si="1"/>
        <v>0</v>
      </c>
    </row>
    <row r="38" spans="1:6" s="9" customFormat="1" ht="13.5" thickBot="1">
      <c r="A38" s="25" t="s">
        <v>61</v>
      </c>
      <c r="B38" s="22" t="s">
        <v>25</v>
      </c>
      <c r="C38" s="158">
        <f>SUM(C39:C41)</f>
        <v>271138.94</v>
      </c>
      <c r="D38" s="42">
        <f t="shared" si="0"/>
        <v>271.13894</v>
      </c>
      <c r="E38" s="158">
        <f>SUM(E39:E41)</f>
        <v>285886.75</v>
      </c>
      <c r="F38" s="42">
        <f t="shared" si="1"/>
        <v>285.88675</v>
      </c>
    </row>
    <row r="39" spans="1:6" s="9" customFormat="1" ht="24.75" customHeight="1" thickBot="1">
      <c r="A39" s="30" t="s">
        <v>62</v>
      </c>
      <c r="B39" s="24" t="s">
        <v>31</v>
      </c>
      <c r="C39" s="133">
        <v>15500</v>
      </c>
      <c r="D39" s="42">
        <f t="shared" si="0"/>
        <v>15.5</v>
      </c>
      <c r="E39" s="64">
        <v>15500</v>
      </c>
      <c r="F39" s="42">
        <f t="shared" si="1"/>
        <v>15.5</v>
      </c>
    </row>
    <row r="40" spans="1:6" s="9" customFormat="1" ht="24.75" customHeight="1" thickBot="1">
      <c r="A40" s="31" t="s">
        <v>63</v>
      </c>
      <c r="B40" s="33" t="s">
        <v>57</v>
      </c>
      <c r="C40" s="134">
        <v>10138.94</v>
      </c>
      <c r="D40" s="42">
        <f t="shared" si="0"/>
        <v>10.13894</v>
      </c>
      <c r="E40" s="65">
        <v>10286.75</v>
      </c>
      <c r="F40" s="42">
        <f t="shared" si="1"/>
        <v>10.28675</v>
      </c>
    </row>
    <row r="41" spans="1:6" s="9" customFormat="1" ht="34.5" thickBot="1">
      <c r="A41" s="31" t="s">
        <v>64</v>
      </c>
      <c r="B41" s="33" t="s">
        <v>32</v>
      </c>
      <c r="C41" s="134">
        <v>245500</v>
      </c>
      <c r="D41" s="42">
        <f t="shared" si="0"/>
        <v>245.5</v>
      </c>
      <c r="E41" s="65">
        <v>260100</v>
      </c>
      <c r="F41" s="42">
        <f t="shared" si="1"/>
        <v>260.1</v>
      </c>
    </row>
    <row r="42" spans="1:6" s="9" customFormat="1" ht="13.5" thickBot="1">
      <c r="A42" s="25" t="s">
        <v>65</v>
      </c>
      <c r="B42" s="22" t="s">
        <v>33</v>
      </c>
      <c r="C42" s="58">
        <f>SUM(C43:C45)</f>
        <v>191442.92</v>
      </c>
      <c r="D42" s="42">
        <f t="shared" si="0"/>
        <v>191.44292000000002</v>
      </c>
      <c r="E42" s="58">
        <f>E45</f>
        <v>191442.92</v>
      </c>
      <c r="F42" s="42">
        <f t="shared" si="1"/>
        <v>191.44292000000002</v>
      </c>
    </row>
    <row r="43" spans="1:6" s="9" customFormat="1" ht="34.5" thickBot="1">
      <c r="A43" s="50" t="s">
        <v>68</v>
      </c>
      <c r="B43" s="33" t="s">
        <v>34</v>
      </c>
      <c r="C43" s="134">
        <v>0</v>
      </c>
      <c r="D43" s="42">
        <f t="shared" si="0"/>
        <v>0</v>
      </c>
      <c r="E43" s="49">
        <v>0</v>
      </c>
      <c r="F43" s="42">
        <f t="shared" si="1"/>
        <v>0</v>
      </c>
    </row>
    <row r="44" spans="1:6" s="9" customFormat="1" ht="45.75" thickBot="1">
      <c r="A44" s="50" t="s">
        <v>67</v>
      </c>
      <c r="B44" s="33" t="s">
        <v>35</v>
      </c>
      <c r="C44" s="134">
        <v>0</v>
      </c>
      <c r="D44" s="42">
        <f t="shared" si="0"/>
        <v>0</v>
      </c>
      <c r="E44" s="57">
        <v>0</v>
      </c>
      <c r="F44" s="42">
        <f t="shared" si="1"/>
        <v>0</v>
      </c>
    </row>
    <row r="45" spans="1:6" s="9" customFormat="1" ht="17.25" customHeight="1" thickBot="1">
      <c r="A45" s="50" t="s">
        <v>66</v>
      </c>
      <c r="B45" s="33" t="s">
        <v>46</v>
      </c>
      <c r="C45" s="134">
        <v>191442.92</v>
      </c>
      <c r="D45" s="42">
        <f t="shared" si="0"/>
        <v>191.44292000000002</v>
      </c>
      <c r="E45" s="65">
        <v>191442.92</v>
      </c>
      <c r="F45" s="42">
        <f t="shared" si="1"/>
        <v>191.44292000000002</v>
      </c>
    </row>
    <row r="46" spans="1:6" s="9" customFormat="1" ht="13.5" thickBot="1">
      <c r="A46" s="34" t="s">
        <v>69</v>
      </c>
      <c r="B46" s="35" t="s">
        <v>27</v>
      </c>
      <c r="C46" s="159"/>
      <c r="D46" s="42">
        <f t="shared" si="0"/>
        <v>0</v>
      </c>
      <c r="E46" s="162"/>
      <c r="F46" s="42">
        <f t="shared" si="1"/>
        <v>0</v>
      </c>
    </row>
    <row r="47" spans="1:6" s="9" customFormat="1" ht="13.5" thickBot="1">
      <c r="A47" s="39"/>
      <c r="B47" s="40" t="s">
        <v>28</v>
      </c>
      <c r="C47" s="160">
        <f>SUM(C15+C33)</f>
        <v>30716906.860000003</v>
      </c>
      <c r="D47" s="42">
        <f t="shared" si="0"/>
        <v>30716.906860000003</v>
      </c>
      <c r="E47" s="60">
        <f>SUM(E15+E33)</f>
        <v>30726054.67</v>
      </c>
      <c r="F47" s="42">
        <f t="shared" si="1"/>
        <v>30726.05467</v>
      </c>
    </row>
  </sheetData>
  <sheetProtection/>
  <mergeCells count="9">
    <mergeCell ref="A8:F8"/>
    <mergeCell ref="A10:A13"/>
    <mergeCell ref="B10:B13"/>
    <mergeCell ref="D10:D13"/>
    <mergeCell ref="F10:F13"/>
    <mergeCell ref="F1:F3"/>
    <mergeCell ref="A5:F5"/>
    <mergeCell ref="A6:F6"/>
    <mergeCell ref="A7:F7"/>
  </mergeCells>
  <printOptions/>
  <pageMargins left="0.35433070866141736" right="0.1968503937007874" top="0.4330708661417323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воронов</cp:lastModifiedBy>
  <cp:lastPrinted>2019-12-30T08:20:24Z</cp:lastPrinted>
  <dcterms:created xsi:type="dcterms:W3CDTF">2007-10-10T09:39:28Z</dcterms:created>
  <dcterms:modified xsi:type="dcterms:W3CDTF">2020-12-07T10:35:13Z</dcterms:modified>
  <cp:category/>
  <cp:version/>
  <cp:contentType/>
  <cp:contentStatus/>
</cp:coreProperties>
</file>